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ГР'!$FJ$124</definedName>
    <definedName name="LAST_CELL" localSheetId="0">Приложение!$M$48</definedName>
  </definedNames>
  <calcPr calcId="145621"/>
</workbook>
</file>

<file path=xl/calcChain.xml><?xml version="1.0" encoding="utf-8"?>
<calcChain xmlns="http://schemas.openxmlformats.org/spreadsheetml/2006/main">
  <c r="EE19" i="2" l="1"/>
  <c r="ET19" i="2" s="1"/>
  <c r="EE20" i="2"/>
  <c r="ET20" i="2" s="1"/>
  <c r="EE21" i="2"/>
  <c r="ET21" i="2"/>
  <c r="EE22" i="2"/>
  <c r="ET22" i="2" s="1"/>
  <c r="EE23" i="2"/>
  <c r="ET23" i="2"/>
  <c r="EE24" i="2"/>
  <c r="ET24" i="2" s="1"/>
  <c r="EE25" i="2"/>
  <c r="ET25" i="2"/>
  <c r="EE26" i="2"/>
  <c r="ET26" i="2" s="1"/>
  <c r="EE27" i="2"/>
  <c r="ET27" i="2"/>
  <c r="EE28" i="2"/>
  <c r="ET28" i="2" s="1"/>
  <c r="EE29" i="2"/>
  <c r="ET29" i="2"/>
  <c r="EE30" i="2"/>
  <c r="ET30" i="2" s="1"/>
  <c r="EE31" i="2"/>
  <c r="ET31" i="2"/>
  <c r="EE32" i="2"/>
  <c r="ET32" i="2" s="1"/>
  <c r="EE33" i="2"/>
  <c r="ET33" i="2"/>
  <c r="EE34" i="2"/>
  <c r="ET34" i="2" s="1"/>
  <c r="EE35" i="2"/>
  <c r="ET35" i="2"/>
  <c r="EE36" i="2"/>
  <c r="ET36" i="2" s="1"/>
  <c r="DX51" i="2"/>
  <c r="EX51" i="2" s="1"/>
  <c r="EK51" i="2"/>
  <c r="DX52" i="2"/>
  <c r="EK52" i="2" s="1"/>
  <c r="EX52" i="2"/>
  <c r="DX53" i="2"/>
  <c r="EK53" i="2" s="1"/>
  <c r="DX54" i="2"/>
  <c r="EK54" i="2" s="1"/>
  <c r="EX54" i="2"/>
  <c r="DX55" i="2"/>
  <c r="EK55" i="2" s="1"/>
  <c r="DX56" i="2"/>
  <c r="EK56" i="2" s="1"/>
  <c r="EX56" i="2"/>
  <c r="DX57" i="2"/>
  <c r="EK57" i="2" s="1"/>
  <c r="EX57" i="2"/>
  <c r="DX58" i="2"/>
  <c r="EK58" i="2" s="1"/>
  <c r="DX59" i="2"/>
  <c r="EK59" i="2"/>
  <c r="EX59" i="2"/>
  <c r="DX60" i="2"/>
  <c r="EK60" i="2" s="1"/>
  <c r="DX61" i="2"/>
  <c r="EX61" i="2" s="1"/>
  <c r="EK61" i="2"/>
  <c r="DX62" i="2"/>
  <c r="EK62" i="2" s="1"/>
  <c r="EX62" i="2"/>
  <c r="DX63" i="2"/>
  <c r="EK63" i="2" s="1"/>
  <c r="DX64" i="2"/>
  <c r="EK64" i="2" s="1"/>
  <c r="EX64" i="2"/>
  <c r="DX65" i="2"/>
  <c r="EK65" i="2" s="1"/>
  <c r="EX65" i="2"/>
  <c r="DX66" i="2"/>
  <c r="EK66" i="2" s="1"/>
  <c r="DX67" i="2"/>
  <c r="EK67" i="2"/>
  <c r="EX67" i="2"/>
  <c r="DX68" i="2"/>
  <c r="EK68" i="2" s="1"/>
  <c r="DX69" i="2"/>
  <c r="EX69" i="2" s="1"/>
  <c r="EK69" i="2"/>
  <c r="DX70" i="2"/>
  <c r="EK70" i="2" s="1"/>
  <c r="EX70" i="2"/>
  <c r="DX71" i="2"/>
  <c r="EK71" i="2" s="1"/>
  <c r="DX72" i="2"/>
  <c r="EK72" i="2" s="1"/>
  <c r="EX72" i="2"/>
  <c r="DX73" i="2"/>
  <c r="EK73" i="2" s="1"/>
  <c r="EX73" i="2"/>
  <c r="DX74" i="2"/>
  <c r="EK74" i="2" s="1"/>
  <c r="DX75" i="2"/>
  <c r="EK75" i="2"/>
  <c r="EX75" i="2"/>
  <c r="DX76" i="2"/>
  <c r="EK76" i="2" s="1"/>
  <c r="DX77" i="2"/>
  <c r="EX77" i="2" s="1"/>
  <c r="EK77" i="2"/>
  <c r="DX78" i="2"/>
  <c r="EK78" i="2" s="1"/>
  <c r="EX78" i="2"/>
  <c r="DX79" i="2"/>
  <c r="EK79" i="2" s="1"/>
  <c r="DX80" i="2"/>
  <c r="EK80" i="2" s="1"/>
  <c r="EX80" i="2"/>
  <c r="DX81" i="2"/>
  <c r="EK81" i="2" s="1"/>
  <c r="EX81" i="2"/>
  <c r="DX82" i="2"/>
  <c r="EK82" i="2" s="1"/>
  <c r="DX83" i="2"/>
  <c r="EK83" i="2"/>
  <c r="EX83" i="2"/>
  <c r="DX84" i="2"/>
  <c r="EK84" i="2" s="1"/>
  <c r="DX85" i="2"/>
  <c r="EX85" i="2" s="1"/>
  <c r="EK85" i="2"/>
  <c r="DX86" i="2"/>
  <c r="EK86" i="2" s="1"/>
  <c r="EX86" i="2"/>
  <c r="DX87" i="2"/>
  <c r="EK87" i="2" s="1"/>
  <c r="DX88" i="2"/>
  <c r="EK88" i="2" s="1"/>
  <c r="EX88" i="2"/>
  <c r="DX89" i="2"/>
  <c r="EE101" i="2"/>
  <c r="ET101" i="2"/>
  <c r="EE102" i="2"/>
  <c r="ET102" i="2"/>
  <c r="EE103" i="2"/>
  <c r="ET103" i="2"/>
  <c r="EE104" i="2"/>
  <c r="ET104" i="2"/>
  <c r="EE105" i="2"/>
  <c r="ET105" i="2"/>
  <c r="EE106" i="2"/>
  <c r="ET106" i="2"/>
  <c r="EE107" i="2"/>
  <c r="EE108" i="2"/>
  <c r="EE109" i="2"/>
  <c r="EE110" i="2"/>
  <c r="EE111" i="2"/>
  <c r="EE112" i="2"/>
  <c r="EE113" i="2"/>
  <c r="EE114" i="2"/>
  <c r="EE115" i="2"/>
  <c r="J11" i="1"/>
  <c r="L11" i="1" s="1"/>
  <c r="K11" i="1"/>
  <c r="J12" i="1"/>
  <c r="L12" i="1" s="1"/>
  <c r="K12" i="1"/>
  <c r="J13" i="1"/>
  <c r="L13" i="1" s="1"/>
  <c r="K13" i="1"/>
  <c r="J14" i="1"/>
  <c r="L14" i="1" s="1"/>
  <c r="K14" i="1"/>
  <c r="J15" i="1"/>
  <c r="L15" i="1" s="1"/>
  <c r="K15" i="1"/>
  <c r="J16" i="1"/>
  <c r="L16" i="1" s="1"/>
  <c r="K16" i="1"/>
  <c r="J17" i="1"/>
  <c r="L17" i="1" s="1"/>
  <c r="K17" i="1"/>
  <c r="J18" i="1"/>
  <c r="L18" i="1" s="1"/>
  <c r="K18" i="1"/>
  <c r="J19" i="1"/>
  <c r="L19" i="1" s="1"/>
  <c r="K19" i="1"/>
  <c r="J20" i="1"/>
  <c r="L20" i="1" s="1"/>
  <c r="K20" i="1"/>
  <c r="J21" i="1"/>
  <c r="L21" i="1" s="1"/>
  <c r="K21" i="1"/>
  <c r="J22" i="1"/>
  <c r="L22" i="1" s="1"/>
  <c r="K22" i="1"/>
  <c r="J23" i="1"/>
  <c r="L23" i="1" s="1"/>
  <c r="K23" i="1"/>
  <c r="J24" i="1"/>
  <c r="L24" i="1" s="1"/>
  <c r="K24" i="1"/>
  <c r="J25" i="1"/>
  <c r="L25" i="1" s="1"/>
  <c r="K25" i="1"/>
  <c r="J26" i="1"/>
  <c r="L26" i="1" s="1"/>
  <c r="K26" i="1"/>
  <c r="J27" i="1"/>
  <c r="L27" i="1" s="1"/>
  <c r="K27" i="1"/>
  <c r="J28" i="1"/>
  <c r="L28" i="1" s="1"/>
  <c r="K28" i="1"/>
  <c r="J29" i="1"/>
  <c r="L29" i="1" s="1"/>
  <c r="K29" i="1"/>
  <c r="J30" i="1"/>
  <c r="L30" i="1" s="1"/>
  <c r="K30" i="1"/>
  <c r="J31" i="1"/>
  <c r="L31" i="1" s="1"/>
  <c r="K31" i="1"/>
  <c r="J32" i="1"/>
  <c r="L32" i="1" s="1"/>
  <c r="K32" i="1"/>
  <c r="J33" i="1"/>
  <c r="L33" i="1" s="1"/>
  <c r="K33" i="1"/>
  <c r="J34" i="1"/>
  <c r="L34" i="1" s="1"/>
  <c r="K34" i="1"/>
  <c r="J35" i="1"/>
  <c r="L35" i="1" s="1"/>
  <c r="K35" i="1"/>
  <c r="J36" i="1"/>
  <c r="L36" i="1" s="1"/>
  <c r="K36" i="1"/>
  <c r="J37" i="1"/>
  <c r="L37" i="1" s="1"/>
  <c r="K37" i="1"/>
  <c r="J38" i="1"/>
  <c r="L38" i="1" s="1"/>
  <c r="K38" i="1"/>
  <c r="J39" i="1"/>
  <c r="L39" i="1" s="1"/>
  <c r="K39" i="1"/>
  <c r="J40" i="1"/>
  <c r="L40" i="1" s="1"/>
  <c r="K40" i="1"/>
  <c r="J41" i="1"/>
  <c r="L41" i="1" s="1"/>
  <c r="K41" i="1"/>
  <c r="J42" i="1"/>
  <c r="L42" i="1" s="1"/>
  <c r="K42" i="1"/>
  <c r="J43" i="1"/>
  <c r="L43" i="1" s="1"/>
  <c r="K43" i="1"/>
  <c r="J44" i="1"/>
  <c r="L44" i="1" s="1"/>
  <c r="K44" i="1"/>
  <c r="J45" i="1"/>
  <c r="L45" i="1" s="1"/>
  <c r="K45" i="1"/>
  <c r="J46" i="1"/>
  <c r="L46" i="1" s="1"/>
  <c r="K46" i="1"/>
  <c r="J47" i="1"/>
  <c r="L47" i="1" s="1"/>
  <c r="K47" i="1"/>
  <c r="J48" i="1"/>
  <c r="L48" i="1" s="1"/>
  <c r="K48" i="1"/>
  <c r="J49" i="1"/>
  <c r="M48" i="1" l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EX87" i="2"/>
  <c r="EX84" i="2"/>
  <c r="EX79" i="2"/>
  <c r="EX76" i="2"/>
  <c r="EX71" i="2"/>
  <c r="EX68" i="2"/>
  <c r="EX63" i="2"/>
  <c r="EX60" i="2"/>
  <c r="EX55" i="2"/>
  <c r="EX82" i="2"/>
  <c r="EX74" i="2"/>
  <c r="EX66" i="2"/>
  <c r="EX58" i="2"/>
  <c r="EX53" i="2"/>
</calcChain>
</file>

<file path=xl/sharedStrings.xml><?xml version="1.0" encoding="utf-8"?>
<sst xmlns="http://schemas.openxmlformats.org/spreadsheetml/2006/main" count="285" uniqueCount="193">
  <si>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</si>
  <si>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</si>
  <si>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</si>
  <si>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</si>
  <si>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</si>
  <si>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</si>
  <si>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</si>
  <si>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</si>
  <si>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</si>
  <si>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</si>
  <si>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</si>
  <si>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</si>
  <si>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</si>
  <si>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</si>
  <si>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</si>
  <si>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</si>
  <si>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</si>
  <si>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</si>
  <si>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</si>
  <si>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</si>
  <si>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</si>
  <si>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</si>
  <si>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</si>
  <si>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</si>
  <si>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</si>
  <si>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</si>
  <si>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</si>
  <si>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</si>
  <si>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</si>
  <si>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</si>
  <si>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</si>
  <si>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</si>
  <si>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</si>
  <si>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</si>
  <si>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</si>
  <si>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</si>
  <si>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90701029900002030121211</t>
  </si>
  <si>
    <t>90701029900002030129213</t>
  </si>
  <si>
    <t>90701049900002040121211</t>
  </si>
  <si>
    <t>90701049900002040129213</t>
  </si>
  <si>
    <t>90701049900002040244221</t>
  </si>
  <si>
    <t>90701049900002040244225</t>
  </si>
  <si>
    <t>90701049900002040244227</t>
  </si>
  <si>
    <t>90701049900002040244343</t>
  </si>
  <si>
    <t>90701049900002040244346</t>
  </si>
  <si>
    <t>90701049900002040852291</t>
  </si>
  <si>
    <t>90701069900025600540251</t>
  </si>
  <si>
    <t>90701119900007411870200</t>
  </si>
  <si>
    <t>90701139900002950851291</t>
  </si>
  <si>
    <t>90701139900009230853292</t>
  </si>
  <si>
    <t>90701139900029900111211</t>
  </si>
  <si>
    <t>90701139900029900119213</t>
  </si>
  <si>
    <t>90701139900029900244221</t>
  </si>
  <si>
    <t>90701139900029900244225</t>
  </si>
  <si>
    <t>90701139900029900244226</t>
  </si>
  <si>
    <t>90701139900029900244346</t>
  </si>
  <si>
    <t>90702039900051180121211</t>
  </si>
  <si>
    <t>90702039900051180129213</t>
  </si>
  <si>
    <t>90702039900051180244346</t>
  </si>
  <si>
    <t>9070409Б100078020244225</t>
  </si>
  <si>
    <t>9070409Б100078020244346</t>
  </si>
  <si>
    <t>9070502Ж100075050244223</t>
  </si>
  <si>
    <t>9070502Ж100075050244310</t>
  </si>
  <si>
    <t>9070503Б100078010244223</t>
  </si>
  <si>
    <t>9070503Б100078010244346</t>
  </si>
  <si>
    <t>9070503Б100078040244346</t>
  </si>
  <si>
    <t>90708010840144091111211</t>
  </si>
  <si>
    <t>90708010840144091119213</t>
  </si>
  <si>
    <t>90708010840144091244223</t>
  </si>
  <si>
    <t>90708010840144091244225</t>
  </si>
  <si>
    <t>90708010840144091244226</t>
  </si>
  <si>
    <t>90708010840144091244346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</si>
  <si>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</si>
  <si>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</si>
  <si>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</si>
  <si>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</si>
  <si>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</si>
  <si>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</si>
  <si>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</si>
  <si>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</si>
  <si>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</si>
  <si>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</si>
  <si>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</si>
  <si>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</si>
  <si>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</si>
  <si>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</si>
  <si>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</si>
  <si>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01.04.2019 г.</t>
  </si>
  <si>
    <t>24.07.2019</t>
  </si>
  <si>
    <t>Исполком Карасинского СП</t>
  </si>
  <si>
    <t>бюджет Карасинского сельского поселения Аксубаевского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</si>
  <si>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</si>
  <si>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</si>
  <si>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</si>
  <si>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</si>
  <si>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</si>
  <si>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</si>
  <si>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</si>
  <si>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</si>
  <si>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</si>
  <si>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</si>
  <si>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17011105035100000120121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</si>
  <si>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</si>
  <si>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</si>
  <si>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</si>
  <si>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</si>
  <si>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</si>
  <si>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</si>
  <si>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</si>
  <si>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</si>
  <si>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</si>
  <si>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</si>
  <si>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</si>
  <si>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</si>
  <si>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</si>
  <si>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</si>
  <si>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</si>
  <si>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</si>
  <si>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</si>
  <si>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</si>
  <si>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(перерасчеты)</t>
  </si>
  <si>
    <t>30010804020011000110112</t>
  </si>
  <si>
    <t>Доходы, поступающие в порядке возмещения расходов, понесенных в связи с эксплуатацией имущества сельских поселений</t>
  </si>
  <si>
    <t>30011302065100000130134</t>
  </si>
  <si>
    <t>Средства самообложения граждан, зачисляемые в бюджеты сельских поселений</t>
  </si>
  <si>
    <t>30011714030100000150155</t>
  </si>
  <si>
    <t>Дотации бюджетам сельских поселений на выравнивание бюджетной обеспеченности</t>
  </si>
  <si>
    <t>30020215001100000150151</t>
  </si>
  <si>
    <t>Дотации бюджетам сельских поселений на поддержку мер по обеспечению сбалансированности бюджетов</t>
  </si>
  <si>
    <t>30020215002100000150151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</si>
  <si>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</si>
  <si>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30020235118100000150151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</si>
  <si>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</si>
  <si>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</si>
  <si>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</si>
  <si>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</si>
  <si>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</si>
  <si>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</si>
  <si>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</si>
  <si>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</si>
  <si>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</si>
  <si>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</si>
  <si>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</si>
  <si>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</si>
  <si>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</si>
  <si>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</si>
  <si>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</si>
  <si>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</si>
  <si>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Перечисления другим бюджетам бюджетной системы Российской Федерации</t>
  </si>
  <si>
    <t>Расходы</t>
  </si>
  <si>
    <t>Штрафы за нарушение законодательства о налогах и сборах, законодательства о страховых взносах</t>
  </si>
  <si>
    <t>Прочие работы, услуги</t>
  </si>
  <si>
    <t>Коммунальные услуги</t>
  </si>
  <si>
    <t>Увеличение стоимости основных средств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</si>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</sst>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wrapText="1"/>
    </xf>
    <xf numFmtId="0" fontId="5" fillId="0" borderId="30" xfId="0" applyFont="1" applyBorder="1" applyAlignment="1" applyProtection="1"/>
    <xf numFmtId="0" fontId="5" fillId="0" borderId="33" xfId="0" applyFont="1" applyBorder="1" applyAlignment="1" applyProtection="1"/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>
      <alignment wrapText="1"/>
    </xf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7" fillId="0" borderId="30" xfId="0" applyFont="1" applyBorder="1" applyAlignment="1" applyProtection="1"/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" fontId="5" fillId="0" borderId="35" xfId="0" applyNumberFormat="1" applyFont="1" applyBorder="1" applyAlignment="1" applyProtection="1">
      <alignment horizontal="center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24" xfId="0" applyFont="1" applyBorder="1" applyAlignment="1" applyProtection="1"/>
    <xf numFmtId="0" fontId="5" fillId="0" borderId="10" xfId="0" applyFont="1" applyBorder="1" applyAlignment="1" applyProtection="1">
      <alignment horizontal="center" vertical="center" wrapText="1"/>
    </xf>
    <xf numFmtId="165" fontId="6" fillId="0" borderId="3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/>
  </sheetViews>
  <sheetFormatPr defaultRowHeight="12.75" customHeight="1" x14ac:dyDescent="0.2"/>
  <cols>
    <col min="1" max="1" width="32.140625" customWidth="1"/>
    <col min="2" max="2" width="6.5703125" customWidth="1"/>
    <col min="3" max="3" width="23.28515625" customWidth="1"/>
    <col min="4" max="13" width="17.7109375" customWidth="1"/>
  </cols>
  <sheetData>
    <row r="1" spans="1:13" ht="12.7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 customHeight="1" x14ac:dyDescent="0.2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2.75" customHeight="1" x14ac:dyDescent="0.2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2" customHeight="1" x14ac:dyDescent="0.2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">
      <c r="A9" s="19"/>
      <c r="B9" s="19"/>
      <c r="C9" s="19"/>
      <c r="D9" s="20"/>
      <c r="E9" s="21"/>
      <c r="F9" s="21"/>
      <c r="G9" s="1" t="s">
        <v>14</v>
      </c>
      <c r="H9" s="1" t="s">
        <v>15</v>
      </c>
      <c r="I9" s="1" t="s">
        <v>16</v>
      </c>
      <c r="J9" s="2" t="s">
        <v>17</v>
      </c>
      <c r="K9" s="21"/>
      <c r="L9" s="1" t="s">
        <v>18</v>
      </c>
      <c r="M9" s="1" t="s">
        <v>19</v>
      </c>
    </row>
    <row r="10" spans="1:13" ht="12.75" customHeight="1" x14ac:dyDescent="0.2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">
      <c r="A11" s="4" t="s">
        <v>33</v>
      </c>
      <c r="B11" s="5" t="s">
        <v>34</v>
      </c>
      <c r="C11" s="5"/>
      <c r="D11" s="6">
        <v>2303060.89</v>
      </c>
      <c r="E11" s="6">
        <v>2303060.89</v>
      </c>
      <c r="F11" s="6">
        <v>52920.62</v>
      </c>
      <c r="G11" s="6">
        <v>500303.88</v>
      </c>
      <c r="H11" s="6"/>
      <c r="I11" s="6"/>
      <c r="J11" s="6">
        <f t="shared" ref="J11:J49" si="0">G11+H11+I11</f>
        <v>500303.88</v>
      </c>
      <c r="K11" s="6">
        <f t="shared" ref="K11:K48" si="1">E11-F11-J11</f>
        <v>1749836.3900000001</v>
      </c>
      <c r="L11" s="6">
        <f t="shared" ref="L11:L48" si="2">D11-J11</f>
        <v>1802757.0100000002</v>
      </c>
      <c r="M11" s="6">
        <f t="shared" ref="M11:M48" si="3">E11-J11</f>
        <v>1802757.0100000002</v>
      </c>
    </row>
    <row r="12" spans="1:13" ht="12.75" customHeight="1" x14ac:dyDescent="0.2">
      <c r="A12" s="4" t="s">
        <v>35</v>
      </c>
      <c r="B12" s="5"/>
      <c r="C12" s="5"/>
      <c r="D12" s="6">
        <v>2303060.89</v>
      </c>
      <c r="E12" s="6">
        <v>2303060.89</v>
      </c>
      <c r="F12" s="6">
        <v>52920.62</v>
      </c>
      <c r="G12" s="6">
        <v>500303.88</v>
      </c>
      <c r="H12" s="6"/>
      <c r="I12" s="6"/>
      <c r="J12" s="6">
        <f t="shared" si="0"/>
        <v>500303.88</v>
      </c>
      <c r="K12" s="6">
        <f t="shared" si="1"/>
        <v>1749836.3900000001</v>
      </c>
      <c r="L12" s="6">
        <f t="shared" si="2"/>
        <v>1802757.0100000002</v>
      </c>
      <c r="M12" s="6">
        <f t="shared" si="3"/>
        <v>1802757.0100000002</v>
      </c>
    </row>
    <row r="13" spans="1:13" ht="12.75" customHeight="1" x14ac:dyDescent="0.2">
      <c r="A13" s="4"/>
      <c r="B13" s="5"/>
      <c r="C13" s="5" t="s">
        <v>36</v>
      </c>
      <c r="D13" s="6">
        <v>318000</v>
      </c>
      <c r="E13" s="6">
        <v>318000</v>
      </c>
      <c r="F13" s="6"/>
      <c r="G13" s="6">
        <v>86194</v>
      </c>
      <c r="H13" s="6"/>
      <c r="I13" s="6"/>
      <c r="J13" s="6">
        <f t="shared" si="0"/>
        <v>86194</v>
      </c>
      <c r="K13" s="6">
        <f t="shared" si="1"/>
        <v>231806</v>
      </c>
      <c r="L13" s="6">
        <f t="shared" si="2"/>
        <v>231806</v>
      </c>
      <c r="M13" s="6">
        <f t="shared" si="3"/>
        <v>231806</v>
      </c>
    </row>
    <row r="14" spans="1:13" ht="12.75" customHeight="1" x14ac:dyDescent="0.2">
      <c r="A14" s="4"/>
      <c r="B14" s="5"/>
      <c r="C14" s="5" t="s">
        <v>37</v>
      </c>
      <c r="D14" s="6">
        <v>96000</v>
      </c>
      <c r="E14" s="6">
        <v>96000</v>
      </c>
      <c r="F14" s="6"/>
      <c r="G14" s="6">
        <v>26030.89</v>
      </c>
      <c r="H14" s="6"/>
      <c r="I14" s="6"/>
      <c r="J14" s="6">
        <f t="shared" si="0"/>
        <v>26030.89</v>
      </c>
      <c r="K14" s="6">
        <f t="shared" si="1"/>
        <v>69969.11</v>
      </c>
      <c r="L14" s="6">
        <f t="shared" si="2"/>
        <v>69969.11</v>
      </c>
      <c r="M14" s="6">
        <f t="shared" si="3"/>
        <v>69969.11</v>
      </c>
    </row>
    <row r="15" spans="1:13" ht="12.75" customHeight="1" x14ac:dyDescent="0.2">
      <c r="A15" s="4"/>
      <c r="B15" s="5"/>
      <c r="C15" s="5" t="s">
        <v>38</v>
      </c>
      <c r="D15" s="6">
        <v>238000</v>
      </c>
      <c r="E15" s="6">
        <v>238000</v>
      </c>
      <c r="F15" s="6"/>
      <c r="G15" s="6">
        <v>69792.210000000006</v>
      </c>
      <c r="H15" s="6"/>
      <c r="I15" s="6"/>
      <c r="J15" s="6">
        <f t="shared" si="0"/>
        <v>69792.210000000006</v>
      </c>
      <c r="K15" s="6">
        <f t="shared" si="1"/>
        <v>168207.78999999998</v>
      </c>
      <c r="L15" s="6">
        <f t="shared" si="2"/>
        <v>168207.78999999998</v>
      </c>
      <c r="M15" s="6">
        <f t="shared" si="3"/>
        <v>168207.78999999998</v>
      </c>
    </row>
    <row r="16" spans="1:13" ht="12.75" customHeight="1" x14ac:dyDescent="0.2">
      <c r="A16" s="4"/>
      <c r="B16" s="5"/>
      <c r="C16" s="5" t="s">
        <v>39</v>
      </c>
      <c r="D16" s="6">
        <v>72000</v>
      </c>
      <c r="E16" s="6">
        <v>72000</v>
      </c>
      <c r="F16" s="6"/>
      <c r="G16" s="6">
        <v>21077.24</v>
      </c>
      <c r="H16" s="6"/>
      <c r="I16" s="6"/>
      <c r="J16" s="6">
        <f t="shared" si="0"/>
        <v>21077.24</v>
      </c>
      <c r="K16" s="6">
        <f t="shared" si="1"/>
        <v>50922.759999999995</v>
      </c>
      <c r="L16" s="6">
        <f t="shared" si="2"/>
        <v>50922.759999999995</v>
      </c>
      <c r="M16" s="6">
        <f t="shared" si="3"/>
        <v>50922.759999999995</v>
      </c>
    </row>
    <row r="17" spans="1:13" ht="12.75" customHeight="1" x14ac:dyDescent="0.2">
      <c r="A17" s="4"/>
      <c r="B17" s="5"/>
      <c r="C17" s="5" t="s">
        <v>40</v>
      </c>
      <c r="D17" s="6">
        <v>8000</v>
      </c>
      <c r="E17" s="6">
        <v>8000</v>
      </c>
      <c r="F17" s="6">
        <v>7511.88</v>
      </c>
      <c r="G17" s="6">
        <v>488.12</v>
      </c>
      <c r="H17" s="6"/>
      <c r="I17" s="6"/>
      <c r="J17" s="6">
        <f t="shared" si="0"/>
        <v>488.12</v>
      </c>
      <c r="K17" s="6">
        <f t="shared" si="1"/>
        <v>0</v>
      </c>
      <c r="L17" s="6">
        <f t="shared" si="2"/>
        <v>7511.88</v>
      </c>
      <c r="M17" s="6">
        <f t="shared" si="3"/>
        <v>7511.88</v>
      </c>
    </row>
    <row r="18" spans="1:13" ht="12.75" customHeight="1" x14ac:dyDescent="0.2">
      <c r="A18" s="4"/>
      <c r="B18" s="5"/>
      <c r="C18" s="5" t="s">
        <v>41</v>
      </c>
      <c r="D18" s="6">
        <v>63000</v>
      </c>
      <c r="E18" s="6">
        <v>63000</v>
      </c>
      <c r="F18" s="6">
        <v>15999.24</v>
      </c>
      <c r="G18" s="6">
        <v>8769.9</v>
      </c>
      <c r="H18" s="6"/>
      <c r="I18" s="6"/>
      <c r="J18" s="6">
        <f t="shared" si="0"/>
        <v>8769.9</v>
      </c>
      <c r="K18" s="6">
        <f t="shared" si="1"/>
        <v>38230.86</v>
      </c>
      <c r="L18" s="6">
        <f t="shared" si="2"/>
        <v>54230.1</v>
      </c>
      <c r="M18" s="6">
        <f t="shared" si="3"/>
        <v>54230.1</v>
      </c>
    </row>
    <row r="19" spans="1:13" ht="12.75" customHeight="1" x14ac:dyDescent="0.2">
      <c r="A19" s="4"/>
      <c r="B19" s="5"/>
      <c r="C19" s="5" t="s">
        <v>42</v>
      </c>
      <c r="D19" s="6">
        <v>7000</v>
      </c>
      <c r="E19" s="6">
        <v>7000</v>
      </c>
      <c r="F19" s="6"/>
      <c r="G19" s="6"/>
      <c r="H19" s="6"/>
      <c r="I19" s="6"/>
      <c r="J19" s="6">
        <f t="shared" si="0"/>
        <v>0</v>
      </c>
      <c r="K19" s="6">
        <f t="shared" si="1"/>
        <v>7000</v>
      </c>
      <c r="L19" s="6">
        <f t="shared" si="2"/>
        <v>7000</v>
      </c>
      <c r="M19" s="6">
        <f t="shared" si="3"/>
        <v>7000</v>
      </c>
    </row>
    <row r="20" spans="1:13" ht="12.75" customHeight="1" x14ac:dyDescent="0.2">
      <c r="A20" s="4"/>
      <c r="B20" s="5"/>
      <c r="C20" s="5" t="s">
        <v>43</v>
      </c>
      <c r="D20" s="6">
        <v>36000</v>
      </c>
      <c r="E20" s="6">
        <v>36000</v>
      </c>
      <c r="F20" s="6">
        <v>25409.5</v>
      </c>
      <c r="G20" s="6">
        <v>10000</v>
      </c>
      <c r="H20" s="6"/>
      <c r="I20" s="6"/>
      <c r="J20" s="6">
        <f t="shared" si="0"/>
        <v>10000</v>
      </c>
      <c r="K20" s="6">
        <f t="shared" si="1"/>
        <v>590.5</v>
      </c>
      <c r="L20" s="6">
        <f t="shared" si="2"/>
        <v>26000</v>
      </c>
      <c r="M20" s="6">
        <f t="shared" si="3"/>
        <v>26000</v>
      </c>
    </row>
    <row r="21" spans="1:13" ht="12.75" customHeight="1" x14ac:dyDescent="0.2">
      <c r="A21" s="4"/>
      <c r="B21" s="5"/>
      <c r="C21" s="5" t="s">
        <v>44</v>
      </c>
      <c r="D21" s="6">
        <v>2000</v>
      </c>
      <c r="E21" s="6">
        <v>2000</v>
      </c>
      <c r="F21" s="6"/>
      <c r="G21" s="6"/>
      <c r="H21" s="6"/>
      <c r="I21" s="6"/>
      <c r="J21" s="6">
        <f t="shared" si="0"/>
        <v>0</v>
      </c>
      <c r="K21" s="6">
        <f t="shared" si="1"/>
        <v>2000</v>
      </c>
      <c r="L21" s="6">
        <f t="shared" si="2"/>
        <v>2000</v>
      </c>
      <c r="M21" s="6">
        <f t="shared" si="3"/>
        <v>2000</v>
      </c>
    </row>
    <row r="22" spans="1:13" ht="12.75" customHeight="1" x14ac:dyDescent="0.2">
      <c r="A22" s="4"/>
      <c r="B22" s="5"/>
      <c r="C22" s="5" t="s">
        <v>45</v>
      </c>
      <c r="D22" s="6">
        <v>3000</v>
      </c>
      <c r="E22" s="6">
        <v>3000</v>
      </c>
      <c r="F22" s="6"/>
      <c r="G22" s="6"/>
      <c r="H22" s="6"/>
      <c r="I22" s="6"/>
      <c r="J22" s="6">
        <f t="shared" si="0"/>
        <v>0</v>
      </c>
      <c r="K22" s="6">
        <f t="shared" si="1"/>
        <v>3000</v>
      </c>
      <c r="L22" s="6">
        <f t="shared" si="2"/>
        <v>3000</v>
      </c>
      <c r="M22" s="6">
        <f t="shared" si="3"/>
        <v>3000</v>
      </c>
    </row>
    <row r="23" spans="1:13" ht="12.75" customHeight="1" x14ac:dyDescent="0.2">
      <c r="A23" s="4"/>
      <c r="B23" s="5"/>
      <c r="C23" s="5" t="s">
        <v>46</v>
      </c>
      <c r="D23" s="6">
        <v>6400</v>
      </c>
      <c r="E23" s="6">
        <v>6400</v>
      </c>
      <c r="F23" s="6"/>
      <c r="G23" s="6"/>
      <c r="H23" s="6"/>
      <c r="I23" s="6"/>
      <c r="J23" s="6">
        <f t="shared" si="0"/>
        <v>0</v>
      </c>
      <c r="K23" s="6">
        <f t="shared" si="1"/>
        <v>6400</v>
      </c>
      <c r="L23" s="6">
        <f t="shared" si="2"/>
        <v>6400</v>
      </c>
      <c r="M23" s="6">
        <f t="shared" si="3"/>
        <v>6400</v>
      </c>
    </row>
    <row r="24" spans="1:13" ht="12.75" customHeight="1" x14ac:dyDescent="0.2">
      <c r="A24" s="4"/>
      <c r="B24" s="5"/>
      <c r="C24" s="5" t="s">
        <v>47</v>
      </c>
      <c r="D24" s="6">
        <v>13000</v>
      </c>
      <c r="E24" s="6">
        <v>13000</v>
      </c>
      <c r="F24" s="6"/>
      <c r="G24" s="6"/>
      <c r="H24" s="6"/>
      <c r="I24" s="6"/>
      <c r="J24" s="6">
        <f t="shared" si="0"/>
        <v>0</v>
      </c>
      <c r="K24" s="6">
        <f t="shared" si="1"/>
        <v>13000</v>
      </c>
      <c r="L24" s="6">
        <f t="shared" si="2"/>
        <v>13000</v>
      </c>
      <c r="M24" s="6">
        <f t="shared" si="3"/>
        <v>13000</v>
      </c>
    </row>
    <row r="25" spans="1:13" ht="12.75" customHeight="1" x14ac:dyDescent="0.2">
      <c r="A25" s="4"/>
      <c r="B25" s="5"/>
      <c r="C25" s="5" t="s">
        <v>48</v>
      </c>
      <c r="D25" s="6">
        <v>248000</v>
      </c>
      <c r="E25" s="6">
        <v>248000</v>
      </c>
      <c r="F25" s="6"/>
      <c r="G25" s="6">
        <v>60124</v>
      </c>
      <c r="H25" s="6"/>
      <c r="I25" s="6"/>
      <c r="J25" s="6">
        <f t="shared" si="0"/>
        <v>60124</v>
      </c>
      <c r="K25" s="6">
        <f t="shared" si="1"/>
        <v>187876</v>
      </c>
      <c r="L25" s="6">
        <f t="shared" si="2"/>
        <v>187876</v>
      </c>
      <c r="M25" s="6">
        <f t="shared" si="3"/>
        <v>187876</v>
      </c>
    </row>
    <row r="26" spans="1:13" ht="12.75" customHeight="1" x14ac:dyDescent="0.2">
      <c r="A26" s="4"/>
      <c r="B26" s="5"/>
      <c r="C26" s="5" t="s">
        <v>49</v>
      </c>
      <c r="D26" s="6">
        <v>0.01</v>
      </c>
      <c r="E26" s="6">
        <v>0.01</v>
      </c>
      <c r="F26" s="6"/>
      <c r="G26" s="6">
        <v>0.01</v>
      </c>
      <c r="H26" s="6"/>
      <c r="I26" s="6"/>
      <c r="J26" s="6">
        <f t="shared" si="0"/>
        <v>0.01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">
      <c r="A27" s="4"/>
      <c r="B27" s="5"/>
      <c r="C27" s="5" t="s">
        <v>50</v>
      </c>
      <c r="D27" s="6">
        <v>213000</v>
      </c>
      <c r="E27" s="6">
        <v>213000</v>
      </c>
      <c r="F27" s="6"/>
      <c r="G27" s="6">
        <v>56259.39</v>
      </c>
      <c r="H27" s="6"/>
      <c r="I27" s="6"/>
      <c r="J27" s="6">
        <f t="shared" si="0"/>
        <v>56259.39</v>
      </c>
      <c r="K27" s="6">
        <f t="shared" si="1"/>
        <v>156740.60999999999</v>
      </c>
      <c r="L27" s="6">
        <f t="shared" si="2"/>
        <v>156740.60999999999</v>
      </c>
      <c r="M27" s="6">
        <f t="shared" si="3"/>
        <v>156740.60999999999</v>
      </c>
    </row>
    <row r="28" spans="1:13" ht="12.75" customHeight="1" x14ac:dyDescent="0.2">
      <c r="A28" s="4"/>
      <c r="B28" s="5"/>
      <c r="C28" s="5" t="s">
        <v>51</v>
      </c>
      <c r="D28" s="6">
        <v>64000</v>
      </c>
      <c r="E28" s="6">
        <v>64000</v>
      </c>
      <c r="F28" s="6"/>
      <c r="G28" s="6">
        <v>17033.830000000002</v>
      </c>
      <c r="H28" s="6"/>
      <c r="I28" s="6"/>
      <c r="J28" s="6">
        <f t="shared" si="0"/>
        <v>17033.830000000002</v>
      </c>
      <c r="K28" s="6">
        <f t="shared" si="1"/>
        <v>46966.17</v>
      </c>
      <c r="L28" s="6">
        <f t="shared" si="2"/>
        <v>46966.17</v>
      </c>
      <c r="M28" s="6">
        <f t="shared" si="3"/>
        <v>46966.17</v>
      </c>
    </row>
    <row r="29" spans="1:13" ht="12.75" customHeight="1" x14ac:dyDescent="0.2">
      <c r="A29" s="4"/>
      <c r="B29" s="5"/>
      <c r="C29" s="5" t="s">
        <v>52</v>
      </c>
      <c r="D29" s="6">
        <v>4000</v>
      </c>
      <c r="E29" s="6">
        <v>4000</v>
      </c>
      <c r="F29" s="6">
        <v>4000</v>
      </c>
      <c r="G29" s="6"/>
      <c r="H29" s="6"/>
      <c r="I29" s="6"/>
      <c r="J29" s="6">
        <f t="shared" si="0"/>
        <v>0</v>
      </c>
      <c r="K29" s="6">
        <f t="shared" si="1"/>
        <v>0</v>
      </c>
      <c r="L29" s="6">
        <f t="shared" si="2"/>
        <v>4000</v>
      </c>
      <c r="M29" s="6">
        <f t="shared" si="3"/>
        <v>4000</v>
      </c>
    </row>
    <row r="30" spans="1:13" ht="12.75" customHeight="1" x14ac:dyDescent="0.2">
      <c r="A30" s="4"/>
      <c r="B30" s="5"/>
      <c r="C30" s="5" t="s">
        <v>53</v>
      </c>
      <c r="D30" s="6">
        <v>9999.99</v>
      </c>
      <c r="E30" s="6">
        <v>9999.99</v>
      </c>
      <c r="F30" s="6"/>
      <c r="G30" s="6">
        <v>5000</v>
      </c>
      <c r="H30" s="6"/>
      <c r="I30" s="6"/>
      <c r="J30" s="6">
        <f t="shared" si="0"/>
        <v>5000</v>
      </c>
      <c r="K30" s="6">
        <f t="shared" si="1"/>
        <v>4999.99</v>
      </c>
      <c r="L30" s="6">
        <f t="shared" si="2"/>
        <v>4999.99</v>
      </c>
      <c r="M30" s="6">
        <f t="shared" si="3"/>
        <v>4999.99</v>
      </c>
    </row>
    <row r="31" spans="1:13" ht="12.75" customHeight="1" x14ac:dyDescent="0.2">
      <c r="A31" s="4"/>
      <c r="B31" s="5"/>
      <c r="C31" s="5" t="s">
        <v>54</v>
      </c>
      <c r="D31" s="6">
        <v>18000</v>
      </c>
      <c r="E31" s="6">
        <v>18000</v>
      </c>
      <c r="F31" s="6"/>
      <c r="G31" s="6">
        <v>3326</v>
      </c>
      <c r="H31" s="6"/>
      <c r="I31" s="6"/>
      <c r="J31" s="6">
        <f t="shared" si="0"/>
        <v>3326</v>
      </c>
      <c r="K31" s="6">
        <f t="shared" si="1"/>
        <v>14674</v>
      </c>
      <c r="L31" s="6">
        <f t="shared" si="2"/>
        <v>14674</v>
      </c>
      <c r="M31" s="6">
        <f t="shared" si="3"/>
        <v>14674</v>
      </c>
    </row>
    <row r="32" spans="1:13" ht="12.75" customHeight="1" x14ac:dyDescent="0.2">
      <c r="A32" s="4"/>
      <c r="B32" s="5"/>
      <c r="C32" s="5" t="s">
        <v>55</v>
      </c>
      <c r="D32" s="6">
        <v>5000</v>
      </c>
      <c r="E32" s="6">
        <v>5000</v>
      </c>
      <c r="F32" s="6"/>
      <c r="G32" s="6"/>
      <c r="H32" s="6"/>
      <c r="I32" s="6"/>
      <c r="J32" s="6">
        <f t="shared" si="0"/>
        <v>0</v>
      </c>
      <c r="K32" s="6">
        <f t="shared" si="1"/>
        <v>5000</v>
      </c>
      <c r="L32" s="6">
        <f t="shared" si="2"/>
        <v>5000</v>
      </c>
      <c r="M32" s="6">
        <f t="shared" si="3"/>
        <v>5000</v>
      </c>
    </row>
    <row r="33" spans="1:13" ht="12.75" customHeight="1" x14ac:dyDescent="0.2">
      <c r="A33" s="4"/>
      <c r="B33" s="5"/>
      <c r="C33" s="5" t="s">
        <v>56</v>
      </c>
      <c r="D33" s="6">
        <v>55700</v>
      </c>
      <c r="E33" s="6">
        <v>55700</v>
      </c>
      <c r="F33" s="6"/>
      <c r="G33" s="6">
        <v>14061</v>
      </c>
      <c r="H33" s="6"/>
      <c r="I33" s="6"/>
      <c r="J33" s="6">
        <f t="shared" si="0"/>
        <v>14061</v>
      </c>
      <c r="K33" s="6">
        <f t="shared" si="1"/>
        <v>41639</v>
      </c>
      <c r="L33" s="6">
        <f t="shared" si="2"/>
        <v>41639</v>
      </c>
      <c r="M33" s="6">
        <f t="shared" si="3"/>
        <v>41639</v>
      </c>
    </row>
    <row r="34" spans="1:13" ht="12.75" customHeight="1" x14ac:dyDescent="0.2">
      <c r="A34" s="4"/>
      <c r="B34" s="5"/>
      <c r="C34" s="5" t="s">
        <v>57</v>
      </c>
      <c r="D34" s="6">
        <v>16800</v>
      </c>
      <c r="E34" s="6">
        <v>16800</v>
      </c>
      <c r="F34" s="6"/>
      <c r="G34" s="6">
        <v>4202.93</v>
      </c>
      <c r="H34" s="6"/>
      <c r="I34" s="6"/>
      <c r="J34" s="6">
        <f t="shared" si="0"/>
        <v>4202.93</v>
      </c>
      <c r="K34" s="6">
        <f t="shared" si="1"/>
        <v>12597.07</v>
      </c>
      <c r="L34" s="6">
        <f t="shared" si="2"/>
        <v>12597.07</v>
      </c>
      <c r="M34" s="6">
        <f t="shared" si="3"/>
        <v>12597.07</v>
      </c>
    </row>
    <row r="35" spans="1:13" ht="12.75" customHeight="1" x14ac:dyDescent="0.2">
      <c r="A35" s="4"/>
      <c r="B35" s="5"/>
      <c r="C35" s="5" t="s">
        <v>58</v>
      </c>
      <c r="D35" s="6">
        <v>1600</v>
      </c>
      <c r="E35" s="6">
        <v>1600</v>
      </c>
      <c r="F35" s="6"/>
      <c r="G35" s="6"/>
      <c r="H35" s="6"/>
      <c r="I35" s="6"/>
      <c r="J35" s="6">
        <f t="shared" si="0"/>
        <v>0</v>
      </c>
      <c r="K35" s="6">
        <f t="shared" si="1"/>
        <v>1600</v>
      </c>
      <c r="L35" s="6">
        <f t="shared" si="2"/>
        <v>1600</v>
      </c>
      <c r="M35" s="6">
        <f t="shared" si="3"/>
        <v>1600</v>
      </c>
    </row>
    <row r="36" spans="1:13" ht="12.75" customHeight="1" x14ac:dyDescent="0.2">
      <c r="A36" s="4"/>
      <c r="B36" s="5"/>
      <c r="C36" s="5" t="s">
        <v>59</v>
      </c>
      <c r="D36" s="6">
        <v>5720.89</v>
      </c>
      <c r="E36" s="6">
        <v>5720.89</v>
      </c>
      <c r="F36" s="6"/>
      <c r="G36" s="6"/>
      <c r="H36" s="6"/>
      <c r="I36" s="6"/>
      <c r="J36" s="6">
        <f t="shared" si="0"/>
        <v>0</v>
      </c>
      <c r="K36" s="6">
        <f t="shared" si="1"/>
        <v>5720.89</v>
      </c>
      <c r="L36" s="6">
        <f t="shared" si="2"/>
        <v>5720.89</v>
      </c>
      <c r="M36" s="6">
        <f t="shared" si="3"/>
        <v>5720.89</v>
      </c>
    </row>
    <row r="37" spans="1:13" ht="12.75" customHeight="1" x14ac:dyDescent="0.2">
      <c r="A37" s="4"/>
      <c r="B37" s="5"/>
      <c r="C37" s="5" t="s">
        <v>60</v>
      </c>
      <c r="D37" s="6">
        <v>10000</v>
      </c>
      <c r="E37" s="6">
        <v>10000</v>
      </c>
      <c r="F37" s="6"/>
      <c r="G37" s="6"/>
      <c r="H37" s="6"/>
      <c r="I37" s="6"/>
      <c r="J37" s="6">
        <f t="shared" si="0"/>
        <v>0</v>
      </c>
      <c r="K37" s="6">
        <f t="shared" si="1"/>
        <v>10000</v>
      </c>
      <c r="L37" s="6">
        <f t="shared" si="2"/>
        <v>10000</v>
      </c>
      <c r="M37" s="6">
        <f t="shared" si="3"/>
        <v>10000</v>
      </c>
    </row>
    <row r="38" spans="1:13" ht="12.75" customHeight="1" x14ac:dyDescent="0.2">
      <c r="A38" s="4"/>
      <c r="B38" s="5"/>
      <c r="C38" s="5" t="s">
        <v>61</v>
      </c>
      <c r="D38" s="6">
        <v>70000</v>
      </c>
      <c r="E38" s="6">
        <v>70000</v>
      </c>
      <c r="F38" s="6"/>
      <c r="G38" s="6">
        <v>14104</v>
      </c>
      <c r="H38" s="6"/>
      <c r="I38" s="6"/>
      <c r="J38" s="6">
        <f t="shared" si="0"/>
        <v>14104</v>
      </c>
      <c r="K38" s="6">
        <f t="shared" si="1"/>
        <v>55896</v>
      </c>
      <c r="L38" s="6">
        <f t="shared" si="2"/>
        <v>55896</v>
      </c>
      <c r="M38" s="6">
        <f t="shared" si="3"/>
        <v>55896</v>
      </c>
    </row>
    <row r="39" spans="1:13" ht="12.75" customHeight="1" x14ac:dyDescent="0.2">
      <c r="A39" s="4"/>
      <c r="B39" s="5"/>
      <c r="C39" s="5" t="s">
        <v>62</v>
      </c>
      <c r="D39" s="6">
        <v>1840</v>
      </c>
      <c r="E39" s="6">
        <v>1840</v>
      </c>
      <c r="F39" s="6"/>
      <c r="G39" s="6"/>
      <c r="H39" s="6"/>
      <c r="I39" s="6"/>
      <c r="J39" s="6">
        <f t="shared" si="0"/>
        <v>0</v>
      </c>
      <c r="K39" s="6">
        <f t="shared" si="1"/>
        <v>1840</v>
      </c>
      <c r="L39" s="6">
        <f t="shared" si="2"/>
        <v>1840</v>
      </c>
      <c r="M39" s="6">
        <f t="shared" si="3"/>
        <v>1840</v>
      </c>
    </row>
    <row r="40" spans="1:13" ht="12.75" customHeight="1" x14ac:dyDescent="0.2">
      <c r="A40" s="4"/>
      <c r="B40" s="5"/>
      <c r="C40" s="5" t="s">
        <v>63</v>
      </c>
      <c r="D40" s="6">
        <v>135000</v>
      </c>
      <c r="E40" s="6">
        <v>135000</v>
      </c>
      <c r="F40" s="6"/>
      <c r="G40" s="6">
        <v>15721</v>
      </c>
      <c r="H40" s="6"/>
      <c r="I40" s="6"/>
      <c r="J40" s="6">
        <f t="shared" si="0"/>
        <v>15721</v>
      </c>
      <c r="K40" s="6">
        <f t="shared" si="1"/>
        <v>119279</v>
      </c>
      <c r="L40" s="6">
        <f t="shared" si="2"/>
        <v>119279</v>
      </c>
      <c r="M40" s="6">
        <f t="shared" si="3"/>
        <v>119279</v>
      </c>
    </row>
    <row r="41" spans="1:13" ht="12.75" customHeight="1" x14ac:dyDescent="0.2">
      <c r="A41" s="4"/>
      <c r="B41" s="5"/>
      <c r="C41" s="5" t="s">
        <v>64</v>
      </c>
      <c r="D41" s="6">
        <v>5000</v>
      </c>
      <c r="E41" s="6">
        <v>5000</v>
      </c>
      <c r="F41" s="6"/>
      <c r="G41" s="6"/>
      <c r="H41" s="6"/>
      <c r="I41" s="6"/>
      <c r="J41" s="6">
        <f t="shared" si="0"/>
        <v>0</v>
      </c>
      <c r="K41" s="6">
        <f t="shared" si="1"/>
        <v>5000</v>
      </c>
      <c r="L41" s="6">
        <f t="shared" si="2"/>
        <v>5000</v>
      </c>
      <c r="M41" s="6">
        <f t="shared" si="3"/>
        <v>5000</v>
      </c>
    </row>
    <row r="42" spans="1:13" ht="12.75" customHeight="1" x14ac:dyDescent="0.2">
      <c r="A42" s="4"/>
      <c r="B42" s="5"/>
      <c r="C42" s="5" t="s">
        <v>65</v>
      </c>
      <c r="D42" s="6">
        <v>4000</v>
      </c>
      <c r="E42" s="6">
        <v>4000</v>
      </c>
      <c r="F42" s="6"/>
      <c r="G42" s="6"/>
      <c r="H42" s="6"/>
      <c r="I42" s="6"/>
      <c r="J42" s="6">
        <f t="shared" si="0"/>
        <v>0</v>
      </c>
      <c r="K42" s="6">
        <f t="shared" si="1"/>
        <v>4000</v>
      </c>
      <c r="L42" s="6">
        <f t="shared" si="2"/>
        <v>4000</v>
      </c>
      <c r="M42" s="6">
        <f t="shared" si="3"/>
        <v>4000</v>
      </c>
    </row>
    <row r="43" spans="1:13" ht="12.75" customHeight="1" x14ac:dyDescent="0.2">
      <c r="A43" s="4"/>
      <c r="B43" s="5"/>
      <c r="C43" s="5" t="s">
        <v>66</v>
      </c>
      <c r="D43" s="6">
        <v>335000</v>
      </c>
      <c r="E43" s="6">
        <v>335000</v>
      </c>
      <c r="F43" s="6"/>
      <c r="G43" s="6">
        <v>67680</v>
      </c>
      <c r="H43" s="6"/>
      <c r="I43" s="6"/>
      <c r="J43" s="6">
        <f t="shared" si="0"/>
        <v>67680</v>
      </c>
      <c r="K43" s="6">
        <f t="shared" si="1"/>
        <v>267320</v>
      </c>
      <c r="L43" s="6">
        <f t="shared" si="2"/>
        <v>267320</v>
      </c>
      <c r="M43" s="6">
        <f t="shared" si="3"/>
        <v>267320</v>
      </c>
    </row>
    <row r="44" spans="1:13" ht="12.75" customHeight="1" x14ac:dyDescent="0.2">
      <c r="A44" s="4"/>
      <c r="B44" s="5"/>
      <c r="C44" s="5" t="s">
        <v>67</v>
      </c>
      <c r="D44" s="6">
        <v>102000</v>
      </c>
      <c r="E44" s="6">
        <v>102000</v>
      </c>
      <c r="F44" s="6"/>
      <c r="G44" s="6">
        <v>20439.36</v>
      </c>
      <c r="H44" s="6"/>
      <c r="I44" s="6"/>
      <c r="J44" s="6">
        <f t="shared" si="0"/>
        <v>20439.36</v>
      </c>
      <c r="K44" s="6">
        <f t="shared" si="1"/>
        <v>81560.639999999999</v>
      </c>
      <c r="L44" s="6">
        <f t="shared" si="2"/>
        <v>81560.639999999999</v>
      </c>
      <c r="M44" s="6">
        <f t="shared" si="3"/>
        <v>81560.639999999999</v>
      </c>
    </row>
    <row r="45" spans="1:13" ht="12.75" customHeight="1" x14ac:dyDescent="0.2">
      <c r="A45" s="4"/>
      <c r="B45" s="5"/>
      <c r="C45" s="5" t="s">
        <v>68</v>
      </c>
      <c r="D45" s="6">
        <v>124000</v>
      </c>
      <c r="E45" s="6">
        <v>124000</v>
      </c>
      <c r="F45" s="6"/>
      <c r="G45" s="6"/>
      <c r="H45" s="6"/>
      <c r="I45" s="6"/>
      <c r="J45" s="6">
        <f t="shared" si="0"/>
        <v>0</v>
      </c>
      <c r="K45" s="6">
        <f t="shared" si="1"/>
        <v>124000</v>
      </c>
      <c r="L45" s="6">
        <f t="shared" si="2"/>
        <v>124000</v>
      </c>
      <c r="M45" s="6">
        <f t="shared" si="3"/>
        <v>124000</v>
      </c>
    </row>
    <row r="46" spans="1:13" ht="12.75" customHeight="1" x14ac:dyDescent="0.2">
      <c r="A46" s="4"/>
      <c r="B46" s="5"/>
      <c r="C46" s="5" t="s">
        <v>69</v>
      </c>
      <c r="D46" s="6">
        <v>5000</v>
      </c>
      <c r="E46" s="6">
        <v>5000</v>
      </c>
      <c r="F46" s="6"/>
      <c r="G46" s="6"/>
      <c r="H46" s="6"/>
      <c r="I46" s="6"/>
      <c r="J46" s="6">
        <f t="shared" si="0"/>
        <v>0</v>
      </c>
      <c r="K46" s="6">
        <f t="shared" si="1"/>
        <v>5000</v>
      </c>
      <c r="L46" s="6">
        <f t="shared" si="2"/>
        <v>5000</v>
      </c>
      <c r="M46" s="6">
        <f t="shared" si="3"/>
        <v>5000</v>
      </c>
    </row>
    <row r="47" spans="1:13" ht="12.75" customHeight="1" x14ac:dyDescent="0.2">
      <c r="A47" s="4"/>
      <c r="B47" s="5"/>
      <c r="C47" s="5" t="s">
        <v>70</v>
      </c>
      <c r="D47" s="6">
        <v>2000</v>
      </c>
      <c r="E47" s="6">
        <v>2000</v>
      </c>
      <c r="F47" s="6"/>
      <c r="G47" s="6"/>
      <c r="H47" s="6"/>
      <c r="I47" s="6"/>
      <c r="J47" s="6">
        <f t="shared" si="0"/>
        <v>0</v>
      </c>
      <c r="K47" s="6">
        <f t="shared" si="1"/>
        <v>2000</v>
      </c>
      <c r="L47" s="6">
        <f t="shared" si="2"/>
        <v>2000</v>
      </c>
      <c r="M47" s="6">
        <f t="shared" si="3"/>
        <v>2000</v>
      </c>
    </row>
    <row r="48" spans="1:13" ht="12.75" customHeight="1" x14ac:dyDescent="0.2">
      <c r="A48" s="4"/>
      <c r="B48" s="5"/>
      <c r="C48" s="5" t="s">
        <v>71</v>
      </c>
      <c r="D48" s="6">
        <v>5000</v>
      </c>
      <c r="E48" s="6">
        <v>5000</v>
      </c>
      <c r="F48" s="6"/>
      <c r="G48" s="6"/>
      <c r="H48" s="6"/>
      <c r="I48" s="6"/>
      <c r="J48" s="6">
        <f t="shared" si="0"/>
        <v>0</v>
      </c>
      <c r="K48" s="6">
        <f t="shared" si="1"/>
        <v>5000</v>
      </c>
      <c r="L48" s="6">
        <f t="shared" si="2"/>
        <v>5000</v>
      </c>
      <c r="M48" s="6">
        <f t="shared" si="3"/>
        <v>5000</v>
      </c>
    </row>
    <row r="49" spans="1:13" ht="22.5" customHeight="1" x14ac:dyDescent="0.2">
      <c r="A49" s="7" t="s">
        <v>72</v>
      </c>
      <c r="B49" s="5" t="s">
        <v>73</v>
      </c>
      <c r="C49" s="5"/>
      <c r="D49" s="6">
        <v>-7560.89</v>
      </c>
      <c r="E49" s="6">
        <v>-7560.89</v>
      </c>
      <c r="F49" s="6">
        <v>-52920.62</v>
      </c>
      <c r="G49" s="6">
        <v>262018.93</v>
      </c>
      <c r="H49" s="6"/>
      <c r="I49" s="6"/>
      <c r="J49" s="6">
        <f t="shared" si="0"/>
        <v>262018.93</v>
      </c>
      <c r="K49" s="6"/>
      <c r="L49" s="6"/>
      <c r="M49" s="6"/>
    </row>
  </sheetData>
  <mergeCells count="14">
    <mergeCell ref="A8:A9"/>
    <mergeCell ref="A6:M6"/>
    <mergeCell ref="A1:M1"/>
    <mergeCell ref="A2:M2"/>
    <mergeCell ref="A3:M3"/>
    <mergeCell ref="A4:M4"/>
    <mergeCell ref="B8:B9"/>
    <mergeCell ref="C8:C9"/>
    <mergeCell ref="D8:D9"/>
    <mergeCell ref="L8:M8"/>
    <mergeCell ref="E8:E9"/>
    <mergeCell ref="G8:J8"/>
    <mergeCell ref="F8:F9"/>
    <mergeCell ref="K8:K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5"/>
  <sheetViews>
    <sheetView tabSelected="1" topLeftCell="A73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8"/>
      <c r="ES4" s="8"/>
      <c r="ET4" s="89" t="s">
        <v>75</v>
      </c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1"/>
    </row>
    <row r="5" spans="1:166" ht="1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76</v>
      </c>
      <c r="ER5" s="8"/>
      <c r="ES5" s="8"/>
      <c r="ET5" s="115" t="s">
        <v>77</v>
      </c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116"/>
    </row>
    <row r="6" spans="1:166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9" t="s">
        <v>87</v>
      </c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78</v>
      </c>
      <c r="ER6" s="8"/>
      <c r="ES6" s="8"/>
      <c r="ET6" s="49" t="s">
        <v>88</v>
      </c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117"/>
    </row>
    <row r="7" spans="1:166" ht="15" customHeight="1" x14ac:dyDescent="0.2">
      <c r="A7" s="121" t="s">
        <v>79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8"/>
      <c r="BD7" s="8"/>
      <c r="BE7" s="119" t="s">
        <v>89</v>
      </c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61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124"/>
    </row>
    <row r="8" spans="1:166" ht="1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8"/>
      <c r="BD8" s="8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80</v>
      </c>
      <c r="ER8" s="8"/>
      <c r="ES8" s="8"/>
      <c r="ET8" s="49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4"/>
    </row>
    <row r="9" spans="1:166" ht="1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8"/>
      <c r="BD9" s="8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81</v>
      </c>
      <c r="ER9" s="8"/>
      <c r="ES9" s="8"/>
      <c r="ET9" s="49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4"/>
    </row>
    <row r="10" spans="1:166" ht="15" customHeight="1" x14ac:dyDescent="0.2">
      <c r="A10" s="8" t="s">
        <v>82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6" t="s">
        <v>90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83</v>
      </c>
      <c r="ER10" s="8"/>
      <c r="ES10" s="8"/>
      <c r="ET10" s="49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117"/>
    </row>
    <row r="11" spans="1:166" ht="15" customHeight="1" x14ac:dyDescent="0.2">
      <c r="A11" s="8" t="s">
        <v>84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49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117"/>
    </row>
    <row r="12" spans="1:166" ht="15" customHeight="1" x14ac:dyDescent="0.2">
      <c r="A12" s="8" t="s">
        <v>85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86</v>
      </c>
      <c r="ER12" s="8"/>
      <c r="ES12" s="8"/>
      <c r="ET12" s="118">
        <v>383</v>
      </c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6"/>
    </row>
    <row r="13" spans="1:166" ht="12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">
      <c r="A14" s="112" t="s">
        <v>91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</row>
    <row r="15" spans="1:166" ht="9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">
      <c r="A16" s="95" t="s">
        <v>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99" t="s">
        <v>92</v>
      </c>
      <c r="AO16" s="95"/>
      <c r="AP16" s="95"/>
      <c r="AQ16" s="95"/>
      <c r="AR16" s="95"/>
      <c r="AS16" s="96"/>
      <c r="AT16" s="99" t="s">
        <v>93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99" t="s">
        <v>94</v>
      </c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6"/>
      <c r="CF16" s="86" t="s">
        <v>95</v>
      </c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8"/>
      <c r="ET16" s="99" t="s">
        <v>13</v>
      </c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102"/>
    </row>
    <row r="17" spans="1:166" ht="57.7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00"/>
      <c r="AO17" s="97"/>
      <c r="AP17" s="97"/>
      <c r="AQ17" s="97"/>
      <c r="AR17" s="97"/>
      <c r="AS17" s="98"/>
      <c r="AT17" s="100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8"/>
      <c r="BJ17" s="100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87" t="s">
        <v>96</v>
      </c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8"/>
      <c r="CW17" s="86" t="s">
        <v>15</v>
      </c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8"/>
      <c r="DN17" s="86" t="s">
        <v>16</v>
      </c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8"/>
      <c r="EE17" s="86" t="s">
        <v>17</v>
      </c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100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103"/>
    </row>
    <row r="18" spans="1:166" ht="12" customHeight="1" x14ac:dyDescent="0.2">
      <c r="A18" s="92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89">
        <v>2</v>
      </c>
      <c r="AO18" s="90"/>
      <c r="AP18" s="90"/>
      <c r="AQ18" s="90"/>
      <c r="AR18" s="90"/>
      <c r="AS18" s="91"/>
      <c r="AT18" s="89">
        <v>3</v>
      </c>
      <c r="AU18" s="90"/>
      <c r="AV18" s="90"/>
      <c r="AW18" s="90"/>
      <c r="AX18" s="90"/>
      <c r="AY18" s="90"/>
      <c r="AZ18" s="90"/>
      <c r="BA18" s="90"/>
      <c r="BB18" s="90"/>
      <c r="BC18" s="75"/>
      <c r="BD18" s="75"/>
      <c r="BE18" s="75"/>
      <c r="BF18" s="75"/>
      <c r="BG18" s="75"/>
      <c r="BH18" s="75"/>
      <c r="BI18" s="94"/>
      <c r="BJ18" s="89">
        <v>4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5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1"/>
      <c r="CW18" s="89">
        <v>6</v>
      </c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1"/>
      <c r="DN18" s="89">
        <v>7</v>
      </c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1"/>
      <c r="EE18" s="89">
        <v>8</v>
      </c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1"/>
      <c r="ET18" s="74">
        <v>9</v>
      </c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6"/>
    </row>
    <row r="19" spans="1:166" ht="15" customHeight="1" x14ac:dyDescent="0.2">
      <c r="A19" s="109" t="s">
        <v>97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79" t="s">
        <v>98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/>
      <c r="BD19" s="82"/>
      <c r="BE19" s="82"/>
      <c r="BF19" s="82"/>
      <c r="BG19" s="82"/>
      <c r="BH19" s="82"/>
      <c r="BI19" s="83"/>
      <c r="BJ19" s="84">
        <v>2295500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>
        <v>762322.81</v>
      </c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>
        <f t="shared" ref="EE19:EE36" si="0">CF19+CW19+DN19</f>
        <v>762322.81</v>
      </c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>
        <f t="shared" ref="ET19:ET36" si="1">BJ19-EE19</f>
        <v>1533177.19</v>
      </c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5"/>
    </row>
    <row r="20" spans="1:166" ht="15" customHeight="1" x14ac:dyDescent="0.2">
      <c r="A20" s="47" t="s">
        <v>99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56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8"/>
      <c r="BD20" s="50"/>
      <c r="BE20" s="50"/>
      <c r="BF20" s="50"/>
      <c r="BG20" s="50"/>
      <c r="BH20" s="50"/>
      <c r="BI20" s="51"/>
      <c r="BJ20" s="44">
        <v>2295500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>
        <v>762322.81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1">
        <f t="shared" si="0"/>
        <v>762322.81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3"/>
      <c r="ET20" s="44">
        <f t="shared" si="1"/>
        <v>1533177.19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5"/>
    </row>
    <row r="21" spans="1:166" ht="72.95" customHeight="1" x14ac:dyDescent="0.2">
      <c r="A21" s="107" t="s">
        <v>100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56"/>
      <c r="AO21" s="57"/>
      <c r="AP21" s="57"/>
      <c r="AQ21" s="57"/>
      <c r="AR21" s="57"/>
      <c r="AS21" s="57"/>
      <c r="AT21" s="57" t="s">
        <v>101</v>
      </c>
      <c r="AU21" s="57"/>
      <c r="AV21" s="57"/>
      <c r="AW21" s="57"/>
      <c r="AX21" s="57"/>
      <c r="AY21" s="57"/>
      <c r="AZ21" s="57"/>
      <c r="BA21" s="57"/>
      <c r="BB21" s="57"/>
      <c r="BC21" s="58"/>
      <c r="BD21" s="50"/>
      <c r="BE21" s="50"/>
      <c r="BF21" s="50"/>
      <c r="BG21" s="50"/>
      <c r="BH21" s="50"/>
      <c r="BI21" s="51"/>
      <c r="BJ21" s="44">
        <v>69000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>
        <v>16254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1">
        <f t="shared" si="0"/>
        <v>16254</v>
      </c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3"/>
      <c r="ET21" s="44">
        <f t="shared" si="1"/>
        <v>52746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5"/>
    </row>
    <row r="22" spans="1:166" ht="121.5" customHeight="1" x14ac:dyDescent="0.2">
      <c r="A22" s="111" t="s">
        <v>102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56"/>
      <c r="AO22" s="57"/>
      <c r="AP22" s="57"/>
      <c r="AQ22" s="57"/>
      <c r="AR22" s="57"/>
      <c r="AS22" s="57"/>
      <c r="AT22" s="57" t="s">
        <v>103</v>
      </c>
      <c r="AU22" s="57"/>
      <c r="AV22" s="57"/>
      <c r="AW22" s="57"/>
      <c r="AX22" s="57"/>
      <c r="AY22" s="57"/>
      <c r="AZ22" s="57"/>
      <c r="BA22" s="57"/>
      <c r="BB22" s="57"/>
      <c r="BC22" s="58"/>
      <c r="BD22" s="50"/>
      <c r="BE22" s="50"/>
      <c r="BF22" s="50"/>
      <c r="BG22" s="50"/>
      <c r="BH22" s="50"/>
      <c r="BI22" s="51"/>
      <c r="BJ22" s="44">
        <v>42200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>
        <v>8369.56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1">
        <f t="shared" si="0"/>
        <v>8369.56</v>
      </c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3"/>
      <c r="ET22" s="44">
        <f t="shared" si="1"/>
        <v>33830.44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5"/>
    </row>
    <row r="23" spans="1:166" ht="121.5" customHeight="1" x14ac:dyDescent="0.2">
      <c r="A23" s="111" t="s">
        <v>104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  <c r="AN23" s="56"/>
      <c r="AO23" s="57"/>
      <c r="AP23" s="57"/>
      <c r="AQ23" s="57"/>
      <c r="AR23" s="57"/>
      <c r="AS23" s="57"/>
      <c r="AT23" s="57" t="s">
        <v>105</v>
      </c>
      <c r="AU23" s="57"/>
      <c r="AV23" s="57"/>
      <c r="AW23" s="57"/>
      <c r="AX23" s="57"/>
      <c r="AY23" s="57"/>
      <c r="AZ23" s="57"/>
      <c r="BA23" s="57"/>
      <c r="BB23" s="57"/>
      <c r="BC23" s="58"/>
      <c r="BD23" s="50"/>
      <c r="BE23" s="50"/>
      <c r="BF23" s="50"/>
      <c r="BG23" s="50"/>
      <c r="BH23" s="50"/>
      <c r="BI23" s="51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>
        <v>33.869999999999997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1">
        <f t="shared" si="0"/>
        <v>33.869999999999997</v>
      </c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3"/>
      <c r="ET23" s="44">
        <f t="shared" si="1"/>
        <v>-33.869999999999997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5"/>
    </row>
    <row r="24" spans="1:166" ht="48.6" customHeight="1" x14ac:dyDescent="0.2">
      <c r="A24" s="107" t="s">
        <v>106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8"/>
      <c r="AN24" s="56"/>
      <c r="AO24" s="57"/>
      <c r="AP24" s="57"/>
      <c r="AQ24" s="57"/>
      <c r="AR24" s="57"/>
      <c r="AS24" s="57"/>
      <c r="AT24" s="57" t="s">
        <v>107</v>
      </c>
      <c r="AU24" s="57"/>
      <c r="AV24" s="57"/>
      <c r="AW24" s="57"/>
      <c r="AX24" s="57"/>
      <c r="AY24" s="57"/>
      <c r="AZ24" s="57"/>
      <c r="BA24" s="57"/>
      <c r="BB24" s="57"/>
      <c r="BC24" s="58"/>
      <c r="BD24" s="50"/>
      <c r="BE24" s="50"/>
      <c r="BF24" s="50"/>
      <c r="BG24" s="50"/>
      <c r="BH24" s="50"/>
      <c r="BI24" s="51"/>
      <c r="BJ24" s="44">
        <v>15000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1">
        <f t="shared" si="0"/>
        <v>0</v>
      </c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3"/>
      <c r="ET24" s="44">
        <f t="shared" si="1"/>
        <v>15000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5"/>
    </row>
    <row r="25" spans="1:166" ht="97.15" customHeight="1" x14ac:dyDescent="0.2">
      <c r="A25" s="107" t="s">
        <v>108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8"/>
      <c r="AN25" s="56"/>
      <c r="AO25" s="57"/>
      <c r="AP25" s="57"/>
      <c r="AQ25" s="57"/>
      <c r="AR25" s="57"/>
      <c r="AS25" s="57"/>
      <c r="AT25" s="57" t="s">
        <v>109</v>
      </c>
      <c r="AU25" s="57"/>
      <c r="AV25" s="57"/>
      <c r="AW25" s="57"/>
      <c r="AX25" s="57"/>
      <c r="AY25" s="57"/>
      <c r="AZ25" s="57"/>
      <c r="BA25" s="57"/>
      <c r="BB25" s="57"/>
      <c r="BC25" s="58"/>
      <c r="BD25" s="50"/>
      <c r="BE25" s="50"/>
      <c r="BF25" s="50"/>
      <c r="BG25" s="50"/>
      <c r="BH25" s="50"/>
      <c r="BI25" s="51"/>
      <c r="BJ25" s="44">
        <v>57800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>
        <v>5880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1">
        <f t="shared" si="0"/>
        <v>5880</v>
      </c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3"/>
      <c r="ET25" s="44">
        <f t="shared" si="1"/>
        <v>51920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5"/>
    </row>
    <row r="26" spans="1:166" ht="72.95" customHeight="1" x14ac:dyDescent="0.2">
      <c r="A26" s="107" t="s">
        <v>110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56"/>
      <c r="AO26" s="57"/>
      <c r="AP26" s="57"/>
      <c r="AQ26" s="57"/>
      <c r="AR26" s="57"/>
      <c r="AS26" s="57"/>
      <c r="AT26" s="57" t="s">
        <v>111</v>
      </c>
      <c r="AU26" s="57"/>
      <c r="AV26" s="57"/>
      <c r="AW26" s="57"/>
      <c r="AX26" s="57"/>
      <c r="AY26" s="57"/>
      <c r="AZ26" s="57"/>
      <c r="BA26" s="57"/>
      <c r="BB26" s="57"/>
      <c r="BC26" s="58"/>
      <c r="BD26" s="50"/>
      <c r="BE26" s="50"/>
      <c r="BF26" s="50"/>
      <c r="BG26" s="50"/>
      <c r="BH26" s="50"/>
      <c r="BI26" s="51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>
        <v>30.06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1">
        <f t="shared" si="0"/>
        <v>30.06</v>
      </c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3"/>
      <c r="ET26" s="44">
        <f t="shared" si="1"/>
        <v>-30.06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5"/>
    </row>
    <row r="27" spans="1:166" ht="85.15" customHeight="1" x14ac:dyDescent="0.2">
      <c r="A27" s="107" t="s">
        <v>112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56"/>
      <c r="AO27" s="57"/>
      <c r="AP27" s="57"/>
      <c r="AQ27" s="57"/>
      <c r="AR27" s="57"/>
      <c r="AS27" s="57"/>
      <c r="AT27" s="57" t="s">
        <v>113</v>
      </c>
      <c r="AU27" s="57"/>
      <c r="AV27" s="57"/>
      <c r="AW27" s="57"/>
      <c r="AX27" s="57"/>
      <c r="AY27" s="57"/>
      <c r="AZ27" s="57"/>
      <c r="BA27" s="57"/>
      <c r="BB27" s="57"/>
      <c r="BC27" s="58"/>
      <c r="BD27" s="50"/>
      <c r="BE27" s="50"/>
      <c r="BF27" s="50"/>
      <c r="BG27" s="50"/>
      <c r="BH27" s="50"/>
      <c r="BI27" s="51"/>
      <c r="BJ27" s="44">
        <v>30000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>
        <v>37168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1">
        <f t="shared" si="0"/>
        <v>37168</v>
      </c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3"/>
      <c r="ET27" s="44">
        <f t="shared" si="1"/>
        <v>-7168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5"/>
    </row>
    <row r="28" spans="1:166" ht="60.75" customHeight="1" x14ac:dyDescent="0.2">
      <c r="A28" s="107" t="s">
        <v>114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56"/>
      <c r="AO28" s="57"/>
      <c r="AP28" s="57"/>
      <c r="AQ28" s="57"/>
      <c r="AR28" s="57"/>
      <c r="AS28" s="57"/>
      <c r="AT28" s="57" t="s">
        <v>115</v>
      </c>
      <c r="AU28" s="57"/>
      <c r="AV28" s="57"/>
      <c r="AW28" s="57"/>
      <c r="AX28" s="57"/>
      <c r="AY28" s="57"/>
      <c r="AZ28" s="57"/>
      <c r="BA28" s="57"/>
      <c r="BB28" s="57"/>
      <c r="BC28" s="58"/>
      <c r="BD28" s="50"/>
      <c r="BE28" s="50"/>
      <c r="BF28" s="50"/>
      <c r="BG28" s="50"/>
      <c r="BH28" s="50"/>
      <c r="BI28" s="51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>
        <v>92.09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1">
        <f t="shared" si="0"/>
        <v>92.09</v>
      </c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3"/>
      <c r="ET28" s="44">
        <f t="shared" si="1"/>
        <v>-92.09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5"/>
    </row>
    <row r="29" spans="1:166" ht="85.15" customHeight="1" x14ac:dyDescent="0.2">
      <c r="A29" s="107" t="s">
        <v>116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8"/>
      <c r="AN29" s="56"/>
      <c r="AO29" s="57"/>
      <c r="AP29" s="57"/>
      <c r="AQ29" s="57"/>
      <c r="AR29" s="57"/>
      <c r="AS29" s="57"/>
      <c r="AT29" s="57" t="s">
        <v>117</v>
      </c>
      <c r="AU29" s="57"/>
      <c r="AV29" s="57"/>
      <c r="AW29" s="57"/>
      <c r="AX29" s="57"/>
      <c r="AY29" s="57"/>
      <c r="AZ29" s="57"/>
      <c r="BA29" s="57"/>
      <c r="BB29" s="57"/>
      <c r="BC29" s="58"/>
      <c r="BD29" s="50"/>
      <c r="BE29" s="50"/>
      <c r="BF29" s="50"/>
      <c r="BG29" s="50"/>
      <c r="BH29" s="50"/>
      <c r="BI29" s="51"/>
      <c r="BJ29" s="44">
        <v>117000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>
        <v>4761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1">
        <f t="shared" si="0"/>
        <v>4761</v>
      </c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3"/>
      <c r="ET29" s="44">
        <f t="shared" si="1"/>
        <v>112239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5"/>
    </row>
    <row r="30" spans="1:166" ht="60.75" customHeight="1" x14ac:dyDescent="0.2">
      <c r="A30" s="107" t="s">
        <v>118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8"/>
      <c r="AN30" s="56"/>
      <c r="AO30" s="57"/>
      <c r="AP30" s="57"/>
      <c r="AQ30" s="57"/>
      <c r="AR30" s="57"/>
      <c r="AS30" s="57"/>
      <c r="AT30" s="57" t="s">
        <v>119</v>
      </c>
      <c r="AU30" s="57"/>
      <c r="AV30" s="57"/>
      <c r="AW30" s="57"/>
      <c r="AX30" s="57"/>
      <c r="AY30" s="57"/>
      <c r="AZ30" s="57"/>
      <c r="BA30" s="57"/>
      <c r="BB30" s="57"/>
      <c r="BC30" s="58"/>
      <c r="BD30" s="50"/>
      <c r="BE30" s="50"/>
      <c r="BF30" s="50"/>
      <c r="BG30" s="50"/>
      <c r="BH30" s="50"/>
      <c r="BI30" s="51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>
        <v>209.23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1">
        <f t="shared" si="0"/>
        <v>209.23</v>
      </c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3"/>
      <c r="ET30" s="44">
        <f t="shared" si="1"/>
        <v>-209.23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5"/>
    </row>
    <row r="31" spans="1:166" ht="85.15" customHeight="1" x14ac:dyDescent="0.2">
      <c r="A31" s="107" t="s">
        <v>120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8"/>
      <c r="AN31" s="56"/>
      <c r="AO31" s="57"/>
      <c r="AP31" s="57"/>
      <c r="AQ31" s="57"/>
      <c r="AR31" s="57"/>
      <c r="AS31" s="57"/>
      <c r="AT31" s="57" t="s">
        <v>121</v>
      </c>
      <c r="AU31" s="57"/>
      <c r="AV31" s="57"/>
      <c r="AW31" s="57"/>
      <c r="AX31" s="57"/>
      <c r="AY31" s="57"/>
      <c r="AZ31" s="57"/>
      <c r="BA31" s="57"/>
      <c r="BB31" s="57"/>
      <c r="BC31" s="58"/>
      <c r="BD31" s="50"/>
      <c r="BE31" s="50"/>
      <c r="BF31" s="50"/>
      <c r="BG31" s="50"/>
      <c r="BH31" s="50"/>
      <c r="BI31" s="51"/>
      <c r="BJ31" s="44">
        <v>5000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1">
        <f t="shared" si="0"/>
        <v>0</v>
      </c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3"/>
      <c r="ET31" s="44">
        <f t="shared" si="1"/>
        <v>5000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5"/>
    </row>
    <row r="32" spans="1:166" ht="48.6" customHeight="1" x14ac:dyDescent="0.2">
      <c r="A32" s="107" t="s">
        <v>122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56"/>
      <c r="AO32" s="57"/>
      <c r="AP32" s="57"/>
      <c r="AQ32" s="57"/>
      <c r="AR32" s="57"/>
      <c r="AS32" s="57"/>
      <c r="AT32" s="57" t="s">
        <v>123</v>
      </c>
      <c r="AU32" s="57"/>
      <c r="AV32" s="57"/>
      <c r="AW32" s="57"/>
      <c r="AX32" s="57"/>
      <c r="AY32" s="57"/>
      <c r="AZ32" s="57"/>
      <c r="BA32" s="57"/>
      <c r="BB32" s="57"/>
      <c r="BC32" s="58"/>
      <c r="BD32" s="50"/>
      <c r="BE32" s="50"/>
      <c r="BF32" s="50"/>
      <c r="BG32" s="50"/>
      <c r="BH32" s="50"/>
      <c r="BI32" s="51"/>
      <c r="BJ32" s="44">
        <v>70000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>
        <v>25000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1">
        <f t="shared" si="0"/>
        <v>25000</v>
      </c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3"/>
      <c r="ET32" s="44">
        <f t="shared" si="1"/>
        <v>45000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5"/>
    </row>
    <row r="33" spans="1:166" ht="36.4" customHeight="1" x14ac:dyDescent="0.2">
      <c r="A33" s="107" t="s">
        <v>124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56"/>
      <c r="AO33" s="57"/>
      <c r="AP33" s="57"/>
      <c r="AQ33" s="57"/>
      <c r="AR33" s="57"/>
      <c r="AS33" s="57"/>
      <c r="AT33" s="57" t="s">
        <v>125</v>
      </c>
      <c r="AU33" s="57"/>
      <c r="AV33" s="57"/>
      <c r="AW33" s="57"/>
      <c r="AX33" s="57"/>
      <c r="AY33" s="57"/>
      <c r="AZ33" s="57"/>
      <c r="BA33" s="57"/>
      <c r="BB33" s="57"/>
      <c r="BC33" s="58"/>
      <c r="BD33" s="50"/>
      <c r="BE33" s="50"/>
      <c r="BF33" s="50"/>
      <c r="BG33" s="50"/>
      <c r="BH33" s="50"/>
      <c r="BI33" s="51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>
        <v>106000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1">
        <f t="shared" si="0"/>
        <v>106000</v>
      </c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3"/>
      <c r="ET33" s="44">
        <f t="shared" si="1"/>
        <v>-106000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5"/>
    </row>
    <row r="34" spans="1:166" ht="24.2" customHeight="1" x14ac:dyDescent="0.2">
      <c r="A34" s="107" t="s">
        <v>126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56"/>
      <c r="AO34" s="57"/>
      <c r="AP34" s="57"/>
      <c r="AQ34" s="57"/>
      <c r="AR34" s="57"/>
      <c r="AS34" s="57"/>
      <c r="AT34" s="57" t="s">
        <v>127</v>
      </c>
      <c r="AU34" s="57"/>
      <c r="AV34" s="57"/>
      <c r="AW34" s="57"/>
      <c r="AX34" s="57"/>
      <c r="AY34" s="57"/>
      <c r="AZ34" s="57"/>
      <c r="BA34" s="57"/>
      <c r="BB34" s="57"/>
      <c r="BC34" s="58"/>
      <c r="BD34" s="50"/>
      <c r="BE34" s="50"/>
      <c r="BF34" s="50"/>
      <c r="BG34" s="50"/>
      <c r="BH34" s="50"/>
      <c r="BI34" s="51"/>
      <c r="BJ34" s="44">
        <v>1807100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>
        <v>540000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1">
        <f t="shared" si="0"/>
        <v>540000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3"/>
      <c r="ET34" s="44">
        <f t="shared" si="1"/>
        <v>1267100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5"/>
    </row>
    <row r="35" spans="1:166" ht="36.4" customHeight="1" x14ac:dyDescent="0.2">
      <c r="A35" s="107" t="s">
        <v>128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56"/>
      <c r="AO35" s="57"/>
      <c r="AP35" s="57"/>
      <c r="AQ35" s="57"/>
      <c r="AR35" s="57"/>
      <c r="AS35" s="57"/>
      <c r="AT35" s="57" t="s">
        <v>129</v>
      </c>
      <c r="AU35" s="57"/>
      <c r="AV35" s="57"/>
      <c r="AW35" s="57"/>
      <c r="AX35" s="57"/>
      <c r="AY35" s="57"/>
      <c r="AZ35" s="57"/>
      <c r="BA35" s="57"/>
      <c r="BB35" s="57"/>
      <c r="BC35" s="58"/>
      <c r="BD35" s="50"/>
      <c r="BE35" s="50"/>
      <c r="BF35" s="50"/>
      <c r="BG35" s="50"/>
      <c r="BH35" s="50"/>
      <c r="BI35" s="51"/>
      <c r="BJ35" s="44">
        <v>8300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1">
        <f t="shared" si="0"/>
        <v>0</v>
      </c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3"/>
      <c r="ET35" s="44">
        <f t="shared" si="1"/>
        <v>8300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5"/>
    </row>
    <row r="36" spans="1:166" ht="48.6" customHeight="1" x14ac:dyDescent="0.2">
      <c r="A36" s="107" t="s">
        <v>130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56"/>
      <c r="AO36" s="57"/>
      <c r="AP36" s="57"/>
      <c r="AQ36" s="57"/>
      <c r="AR36" s="57"/>
      <c r="AS36" s="57"/>
      <c r="AT36" s="57" t="s">
        <v>131</v>
      </c>
      <c r="AU36" s="57"/>
      <c r="AV36" s="57"/>
      <c r="AW36" s="57"/>
      <c r="AX36" s="57"/>
      <c r="AY36" s="57"/>
      <c r="AZ36" s="57"/>
      <c r="BA36" s="57"/>
      <c r="BB36" s="57"/>
      <c r="BC36" s="58"/>
      <c r="BD36" s="50"/>
      <c r="BE36" s="50"/>
      <c r="BF36" s="50"/>
      <c r="BG36" s="50"/>
      <c r="BH36" s="50"/>
      <c r="BI36" s="51"/>
      <c r="BJ36" s="44">
        <v>74100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>
        <v>18525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1">
        <f t="shared" si="0"/>
        <v>18525</v>
      </c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3"/>
      <c r="ET36" s="44">
        <f t="shared" si="1"/>
        <v>55575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5"/>
    </row>
    <row r="37" spans="1:166" ht="1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</row>
    <row r="38" spans="1:166" ht="1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</row>
    <row r="39" spans="1:166" ht="1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</row>
    <row r="40" spans="1:166" ht="1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</row>
    <row r="41" spans="1:166" ht="1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</row>
    <row r="42" spans="1:166" ht="1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13" t="s">
        <v>4</v>
      </c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9" t="s">
        <v>132</v>
      </c>
    </row>
    <row r="47" spans="1:166" ht="12.75" customHeight="1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</row>
    <row r="48" spans="1:166" ht="24" customHeight="1" x14ac:dyDescent="0.2">
      <c r="A48" s="95" t="s">
        <v>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99" t="s">
        <v>92</v>
      </c>
      <c r="AL48" s="95"/>
      <c r="AM48" s="95"/>
      <c r="AN48" s="95"/>
      <c r="AO48" s="95"/>
      <c r="AP48" s="96"/>
      <c r="AQ48" s="99" t="s">
        <v>133</v>
      </c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6"/>
      <c r="BC48" s="99" t="s">
        <v>134</v>
      </c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6"/>
      <c r="BU48" s="99" t="s">
        <v>135</v>
      </c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6"/>
      <c r="CH48" s="86" t="s">
        <v>95</v>
      </c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8"/>
      <c r="EK48" s="86" t="s">
        <v>136</v>
      </c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110"/>
    </row>
    <row r="49" spans="1:166" ht="78.75" customHeight="1" x14ac:dyDescent="0.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100"/>
      <c r="AL49" s="97"/>
      <c r="AM49" s="97"/>
      <c r="AN49" s="97"/>
      <c r="AO49" s="97"/>
      <c r="AP49" s="98"/>
      <c r="AQ49" s="100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8"/>
      <c r="BC49" s="100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8"/>
      <c r="BU49" s="100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8"/>
      <c r="CH49" s="87" t="s">
        <v>137</v>
      </c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8"/>
      <c r="CX49" s="86" t="s">
        <v>15</v>
      </c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8"/>
      <c r="DK49" s="86" t="s">
        <v>16</v>
      </c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8"/>
      <c r="DX49" s="86" t="s">
        <v>17</v>
      </c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8"/>
      <c r="EK49" s="100" t="s">
        <v>138</v>
      </c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8"/>
      <c r="EX49" s="86" t="s">
        <v>139</v>
      </c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110"/>
    </row>
    <row r="50" spans="1:166" ht="14.25" customHeight="1" x14ac:dyDescent="0.2">
      <c r="A50" s="92">
        <v>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89">
        <v>2</v>
      </c>
      <c r="AL50" s="90"/>
      <c r="AM50" s="90"/>
      <c r="AN50" s="90"/>
      <c r="AO50" s="90"/>
      <c r="AP50" s="91"/>
      <c r="AQ50" s="89">
        <v>3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1"/>
      <c r="BC50" s="89">
        <v>4</v>
      </c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1"/>
      <c r="BU50" s="89">
        <v>5</v>
      </c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1"/>
      <c r="CH50" s="89">
        <v>6</v>
      </c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1"/>
      <c r="CX50" s="89">
        <v>7</v>
      </c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1"/>
      <c r="DK50" s="89">
        <v>8</v>
      </c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1"/>
      <c r="DX50" s="89">
        <v>9</v>
      </c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1"/>
      <c r="EK50" s="89">
        <v>10</v>
      </c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74">
        <v>11</v>
      </c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6"/>
    </row>
    <row r="51" spans="1:166" ht="15" customHeight="1" x14ac:dyDescent="0.2">
      <c r="A51" s="109" t="s">
        <v>33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79" t="s">
        <v>34</v>
      </c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4">
        <v>2303060.89</v>
      </c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>
        <v>2303060.89</v>
      </c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>
        <v>500303.88</v>
      </c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>
        <f t="shared" ref="DX51:DX89" si="2">CH51+CX51+DK51</f>
        <v>500303.88</v>
      </c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>
        <f t="shared" ref="EK51:EK88" si="3">BC51-DX51</f>
        <v>1802757.0100000002</v>
      </c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>
        <f t="shared" ref="EX51:EX88" si="4">BU51-DX51</f>
        <v>1802757.0100000002</v>
      </c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5"/>
    </row>
    <row r="52" spans="1:166" ht="15" customHeight="1" x14ac:dyDescent="0.2">
      <c r="A52" s="47" t="s">
        <v>99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56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44">
        <v>2303060.89</v>
      </c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>
        <v>2303060.89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>
        <v>500303.88</v>
      </c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>
        <f t="shared" si="2"/>
        <v>500303.88</v>
      </c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>
        <f t="shared" si="3"/>
        <v>1802757.0100000002</v>
      </c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>
        <f t="shared" si="4"/>
        <v>1802757.0100000002</v>
      </c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5"/>
    </row>
    <row r="53" spans="1:166" ht="12.75" x14ac:dyDescent="0.2">
      <c r="A53" s="107" t="s">
        <v>140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56"/>
      <c r="AL53" s="57"/>
      <c r="AM53" s="57"/>
      <c r="AN53" s="57"/>
      <c r="AO53" s="57"/>
      <c r="AP53" s="57"/>
      <c r="AQ53" s="57" t="s">
        <v>36</v>
      </c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44">
        <v>318000</v>
      </c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>
        <v>318000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>
        <v>86194</v>
      </c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>
        <f t="shared" si="2"/>
        <v>86194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>
        <f t="shared" si="3"/>
        <v>231806</v>
      </c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>
        <f t="shared" si="4"/>
        <v>231806</v>
      </c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5"/>
    </row>
    <row r="54" spans="1:166" ht="24.2" customHeight="1" x14ac:dyDescent="0.2">
      <c r="A54" s="107" t="s">
        <v>141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56"/>
      <c r="AL54" s="57"/>
      <c r="AM54" s="57"/>
      <c r="AN54" s="57"/>
      <c r="AO54" s="57"/>
      <c r="AP54" s="57"/>
      <c r="AQ54" s="57" t="s">
        <v>37</v>
      </c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44">
        <v>96000</v>
      </c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>
        <v>96000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>
        <v>26030.89</v>
      </c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>
        <f t="shared" si="2"/>
        <v>26030.89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>
        <f t="shared" si="3"/>
        <v>69969.11</v>
      </c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>
        <f t="shared" si="4"/>
        <v>69969.11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12.75" x14ac:dyDescent="0.2">
      <c r="A55" s="107" t="s">
        <v>140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8"/>
      <c r="AK55" s="56"/>
      <c r="AL55" s="57"/>
      <c r="AM55" s="57"/>
      <c r="AN55" s="57"/>
      <c r="AO55" s="57"/>
      <c r="AP55" s="57"/>
      <c r="AQ55" s="57" t="s">
        <v>38</v>
      </c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44">
        <v>238000</v>
      </c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>
        <v>238000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>
        <v>69792.210000000006</v>
      </c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>
        <f t="shared" si="2"/>
        <v>69792.210000000006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>
        <f t="shared" si="3"/>
        <v>168207.78999999998</v>
      </c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>
        <f t="shared" si="4"/>
        <v>168207.78999999998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24.2" customHeight="1" x14ac:dyDescent="0.2">
      <c r="A56" s="107" t="s">
        <v>141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8"/>
      <c r="AK56" s="56"/>
      <c r="AL56" s="57"/>
      <c r="AM56" s="57"/>
      <c r="AN56" s="57"/>
      <c r="AO56" s="57"/>
      <c r="AP56" s="57"/>
      <c r="AQ56" s="57" t="s">
        <v>39</v>
      </c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44">
        <v>72000</v>
      </c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>
        <v>72000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>
        <v>21077.24</v>
      </c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>
        <f t="shared" si="2"/>
        <v>21077.24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>
        <f t="shared" si="3"/>
        <v>50922.759999999995</v>
      </c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>
        <f t="shared" si="4"/>
        <v>50922.759999999995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12.75" x14ac:dyDescent="0.2">
      <c r="A57" s="107" t="s">
        <v>142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56"/>
      <c r="AL57" s="57"/>
      <c r="AM57" s="57"/>
      <c r="AN57" s="57"/>
      <c r="AO57" s="57"/>
      <c r="AP57" s="57"/>
      <c r="AQ57" s="57" t="s">
        <v>40</v>
      </c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44">
        <v>8000</v>
      </c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>
        <v>8000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>
        <v>488.12</v>
      </c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>
        <f t="shared" si="2"/>
        <v>488.12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>
        <f t="shared" si="3"/>
        <v>7511.88</v>
      </c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>
        <f t="shared" si="4"/>
        <v>7511.88</v>
      </c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5"/>
    </row>
    <row r="58" spans="1:166" ht="24.2" customHeight="1" x14ac:dyDescent="0.2">
      <c r="A58" s="107" t="s">
        <v>143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8"/>
      <c r="AK58" s="56"/>
      <c r="AL58" s="57"/>
      <c r="AM58" s="57"/>
      <c r="AN58" s="57"/>
      <c r="AO58" s="57"/>
      <c r="AP58" s="57"/>
      <c r="AQ58" s="57" t="s">
        <v>41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44">
        <v>63000</v>
      </c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>
        <v>63000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>
        <v>8769.9</v>
      </c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>
        <f t="shared" si="2"/>
        <v>8769.9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>
        <f t="shared" si="3"/>
        <v>54230.1</v>
      </c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>
        <f t="shared" si="4"/>
        <v>54230.1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12.75" x14ac:dyDescent="0.2">
      <c r="A59" s="107" t="s">
        <v>144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8"/>
      <c r="AK59" s="56"/>
      <c r="AL59" s="57"/>
      <c r="AM59" s="57"/>
      <c r="AN59" s="57"/>
      <c r="AO59" s="57"/>
      <c r="AP59" s="57"/>
      <c r="AQ59" s="57" t="s">
        <v>42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44">
        <v>7000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>
        <v>7000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>
        <f t="shared" si="2"/>
        <v>0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>
        <f t="shared" si="3"/>
        <v>7000</v>
      </c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>
        <f t="shared" si="4"/>
        <v>7000</v>
      </c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5"/>
    </row>
    <row r="60" spans="1:166" ht="24.2" customHeight="1" x14ac:dyDescent="0.2">
      <c r="A60" s="107" t="s">
        <v>145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8"/>
      <c r="AK60" s="56"/>
      <c r="AL60" s="57"/>
      <c r="AM60" s="57"/>
      <c r="AN60" s="57"/>
      <c r="AO60" s="57"/>
      <c r="AP60" s="57"/>
      <c r="AQ60" s="57" t="s">
        <v>43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44">
        <v>36000</v>
      </c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>
        <v>36000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>
        <v>10000</v>
      </c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>
        <f t="shared" si="2"/>
        <v>10000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>
        <f t="shared" si="3"/>
        <v>26000</v>
      </c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>
        <f t="shared" si="4"/>
        <v>26000</v>
      </c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5"/>
    </row>
    <row r="61" spans="1:166" ht="24.2" customHeight="1" x14ac:dyDescent="0.2">
      <c r="A61" s="107" t="s">
        <v>146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8"/>
      <c r="AK61" s="56"/>
      <c r="AL61" s="57"/>
      <c r="AM61" s="57"/>
      <c r="AN61" s="57"/>
      <c r="AO61" s="57"/>
      <c r="AP61" s="57"/>
      <c r="AQ61" s="57" t="s">
        <v>44</v>
      </c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44">
        <v>2000</v>
      </c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>
        <v>2000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>
        <f t="shared" si="2"/>
        <v>0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>
        <f t="shared" si="3"/>
        <v>2000</v>
      </c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>
        <f t="shared" si="4"/>
        <v>2000</v>
      </c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5"/>
    </row>
    <row r="62" spans="1:166" ht="12.75" x14ac:dyDescent="0.2">
      <c r="A62" s="107" t="s">
        <v>147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8"/>
      <c r="AK62" s="56"/>
      <c r="AL62" s="57"/>
      <c r="AM62" s="57"/>
      <c r="AN62" s="57"/>
      <c r="AO62" s="57"/>
      <c r="AP62" s="57"/>
      <c r="AQ62" s="57" t="s">
        <v>45</v>
      </c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44">
        <v>3000</v>
      </c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>
        <v>3000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>
        <f t="shared" si="2"/>
        <v>0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>
        <f t="shared" si="3"/>
        <v>3000</v>
      </c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>
        <f t="shared" si="4"/>
        <v>3000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36.4" customHeight="1" x14ac:dyDescent="0.2">
      <c r="A63" s="107" t="s">
        <v>148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8"/>
      <c r="AK63" s="56"/>
      <c r="AL63" s="57"/>
      <c r="AM63" s="57"/>
      <c r="AN63" s="57"/>
      <c r="AO63" s="57"/>
      <c r="AP63" s="57"/>
      <c r="AQ63" s="57" t="s">
        <v>46</v>
      </c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44">
        <v>6400</v>
      </c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>
        <v>6400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>
        <f t="shared" si="2"/>
        <v>0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>
        <f t="shared" si="3"/>
        <v>6400</v>
      </c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>
        <f t="shared" si="4"/>
        <v>6400</v>
      </c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5"/>
    </row>
    <row r="64" spans="1:166" ht="12.75" x14ac:dyDescent="0.2">
      <c r="A64" s="107" t="s">
        <v>149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6"/>
      <c r="AL64" s="57"/>
      <c r="AM64" s="57"/>
      <c r="AN64" s="57"/>
      <c r="AO64" s="57"/>
      <c r="AP64" s="57"/>
      <c r="AQ64" s="57" t="s">
        <v>47</v>
      </c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44">
        <v>13000</v>
      </c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>
        <v>13000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>
        <f t="shared" si="2"/>
        <v>0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>
        <f t="shared" si="3"/>
        <v>13000</v>
      </c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>
        <f t="shared" si="4"/>
        <v>13000</v>
      </c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5"/>
    </row>
    <row r="65" spans="1:166" ht="12.75" x14ac:dyDescent="0.2">
      <c r="A65" s="107" t="s">
        <v>147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6"/>
      <c r="AL65" s="57"/>
      <c r="AM65" s="57"/>
      <c r="AN65" s="57"/>
      <c r="AO65" s="57"/>
      <c r="AP65" s="57"/>
      <c r="AQ65" s="57" t="s">
        <v>48</v>
      </c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44">
        <v>248000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>
        <v>248000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>
        <v>60124</v>
      </c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>
        <f t="shared" si="2"/>
        <v>60124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>
        <f t="shared" si="3"/>
        <v>187876</v>
      </c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>
        <f t="shared" si="4"/>
        <v>187876</v>
      </c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5"/>
    </row>
    <row r="66" spans="1:166" ht="48.6" customHeight="1" x14ac:dyDescent="0.2">
      <c r="A66" s="107" t="s">
        <v>150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56"/>
      <c r="AL66" s="57"/>
      <c r="AM66" s="57"/>
      <c r="AN66" s="57"/>
      <c r="AO66" s="57"/>
      <c r="AP66" s="57"/>
      <c r="AQ66" s="57" t="s">
        <v>49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44">
        <v>0.01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>
        <v>0.01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>
        <v>0.01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>
        <f t="shared" si="2"/>
        <v>0.01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>
        <f t="shared" si="3"/>
        <v>0</v>
      </c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>
        <f t="shared" si="4"/>
        <v>0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12.75" x14ac:dyDescent="0.2">
      <c r="A67" s="107" t="s">
        <v>140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56"/>
      <c r="AL67" s="57"/>
      <c r="AM67" s="57"/>
      <c r="AN67" s="57"/>
      <c r="AO67" s="57"/>
      <c r="AP67" s="57"/>
      <c r="AQ67" s="57" t="s">
        <v>50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44">
        <v>213000</v>
      </c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>
        <v>213000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>
        <v>56259.39</v>
      </c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>
        <f t="shared" si="2"/>
        <v>56259.39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>
        <f t="shared" si="3"/>
        <v>156740.60999999999</v>
      </c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>
        <f t="shared" si="4"/>
        <v>156740.60999999999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5"/>
    </row>
    <row r="68" spans="1:166" ht="24.2" customHeight="1" x14ac:dyDescent="0.2">
      <c r="A68" s="107" t="s">
        <v>141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56"/>
      <c r="AL68" s="57"/>
      <c r="AM68" s="57"/>
      <c r="AN68" s="57"/>
      <c r="AO68" s="57"/>
      <c r="AP68" s="57"/>
      <c r="AQ68" s="57" t="s">
        <v>51</v>
      </c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44">
        <v>64000</v>
      </c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>
        <v>64000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>
        <v>17033.830000000002</v>
      </c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>
        <f t="shared" si="2"/>
        <v>17033.830000000002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>
        <f t="shared" si="3"/>
        <v>46966.17</v>
      </c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>
        <f t="shared" si="4"/>
        <v>46966.17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2.75" x14ac:dyDescent="0.2">
      <c r="A69" s="107" t="s">
        <v>142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8"/>
      <c r="AK69" s="56"/>
      <c r="AL69" s="57"/>
      <c r="AM69" s="57"/>
      <c r="AN69" s="57"/>
      <c r="AO69" s="57"/>
      <c r="AP69" s="57"/>
      <c r="AQ69" s="57" t="s">
        <v>52</v>
      </c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44">
        <v>4000</v>
      </c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>
        <v>4000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>
        <f t="shared" si="2"/>
        <v>0</v>
      </c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>
        <f t="shared" si="3"/>
        <v>4000</v>
      </c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>
        <f t="shared" si="4"/>
        <v>4000</v>
      </c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5"/>
    </row>
    <row r="70" spans="1:166" ht="24.2" customHeight="1" x14ac:dyDescent="0.2">
      <c r="A70" s="107" t="s">
        <v>143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8"/>
      <c r="AK70" s="56"/>
      <c r="AL70" s="57"/>
      <c r="AM70" s="57"/>
      <c r="AN70" s="57"/>
      <c r="AO70" s="57"/>
      <c r="AP70" s="57"/>
      <c r="AQ70" s="57" t="s">
        <v>53</v>
      </c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44">
        <v>9999.99</v>
      </c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>
        <v>9999.99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>
        <v>5000</v>
      </c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>
        <f t="shared" si="2"/>
        <v>5000</v>
      </c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>
        <f t="shared" si="3"/>
        <v>4999.99</v>
      </c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>
        <f t="shared" si="4"/>
        <v>4999.99</v>
      </c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5"/>
    </row>
    <row r="71" spans="1:166" ht="12.75" x14ac:dyDescent="0.2">
      <c r="A71" s="107" t="s">
        <v>151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56"/>
      <c r="AL71" s="57"/>
      <c r="AM71" s="57"/>
      <c r="AN71" s="57"/>
      <c r="AO71" s="57"/>
      <c r="AP71" s="57"/>
      <c r="AQ71" s="57" t="s">
        <v>54</v>
      </c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44">
        <v>18000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>
        <v>18000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>
        <v>3326</v>
      </c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>
        <f t="shared" si="2"/>
        <v>3326</v>
      </c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>
        <f t="shared" si="3"/>
        <v>14674</v>
      </c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>
        <f t="shared" si="4"/>
        <v>14674</v>
      </c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5"/>
    </row>
    <row r="72" spans="1:166" ht="24.2" customHeight="1" x14ac:dyDescent="0.2">
      <c r="A72" s="107" t="s">
        <v>146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8"/>
      <c r="AK72" s="56"/>
      <c r="AL72" s="57"/>
      <c r="AM72" s="57"/>
      <c r="AN72" s="57"/>
      <c r="AO72" s="57"/>
      <c r="AP72" s="57"/>
      <c r="AQ72" s="57" t="s">
        <v>55</v>
      </c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44">
        <v>5000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>
        <v>5000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>
        <f t="shared" si="2"/>
        <v>0</v>
      </c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>
        <f t="shared" si="3"/>
        <v>5000</v>
      </c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>
        <f t="shared" si="4"/>
        <v>5000</v>
      </c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5"/>
    </row>
    <row r="73" spans="1:166" ht="12.75" x14ac:dyDescent="0.2">
      <c r="A73" s="107" t="s">
        <v>140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8"/>
      <c r="AK73" s="56"/>
      <c r="AL73" s="57"/>
      <c r="AM73" s="57"/>
      <c r="AN73" s="57"/>
      <c r="AO73" s="57"/>
      <c r="AP73" s="57"/>
      <c r="AQ73" s="57" t="s">
        <v>56</v>
      </c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44">
        <v>55700</v>
      </c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>
        <v>55700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>
        <v>14061</v>
      </c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>
        <f t="shared" si="2"/>
        <v>14061</v>
      </c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>
        <f t="shared" si="3"/>
        <v>41639</v>
      </c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>
        <f t="shared" si="4"/>
        <v>41639</v>
      </c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5"/>
    </row>
    <row r="74" spans="1:166" ht="24.2" customHeight="1" x14ac:dyDescent="0.2">
      <c r="A74" s="107" t="s">
        <v>141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8"/>
      <c r="AK74" s="56"/>
      <c r="AL74" s="57"/>
      <c r="AM74" s="57"/>
      <c r="AN74" s="57"/>
      <c r="AO74" s="57"/>
      <c r="AP74" s="57"/>
      <c r="AQ74" s="57" t="s">
        <v>57</v>
      </c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44">
        <v>16800</v>
      </c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>
        <v>16800</v>
      </c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>
        <v>4202.93</v>
      </c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>
        <f t="shared" si="2"/>
        <v>4202.93</v>
      </c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>
        <f t="shared" si="3"/>
        <v>12597.07</v>
      </c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>
        <f t="shared" si="4"/>
        <v>12597.07</v>
      </c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5"/>
    </row>
    <row r="75" spans="1:166" ht="24.2" customHeight="1" x14ac:dyDescent="0.2">
      <c r="A75" s="107" t="s">
        <v>146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8"/>
      <c r="AK75" s="56"/>
      <c r="AL75" s="57"/>
      <c r="AM75" s="57"/>
      <c r="AN75" s="57"/>
      <c r="AO75" s="57"/>
      <c r="AP75" s="57"/>
      <c r="AQ75" s="57" t="s">
        <v>58</v>
      </c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44">
        <v>1600</v>
      </c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>
        <v>1600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>
        <f t="shared" si="2"/>
        <v>0</v>
      </c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>
        <f t="shared" si="3"/>
        <v>1600</v>
      </c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>
        <f t="shared" si="4"/>
        <v>1600</v>
      </c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5"/>
    </row>
    <row r="76" spans="1:166" ht="24.2" customHeight="1" x14ac:dyDescent="0.2">
      <c r="A76" s="107" t="s">
        <v>143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56"/>
      <c r="AL76" s="57"/>
      <c r="AM76" s="57"/>
      <c r="AN76" s="57"/>
      <c r="AO76" s="57"/>
      <c r="AP76" s="57"/>
      <c r="AQ76" s="57" t="s">
        <v>59</v>
      </c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44">
        <v>5720.89</v>
      </c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>
        <v>5720.89</v>
      </c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>
        <f t="shared" si="2"/>
        <v>0</v>
      </c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>
        <f t="shared" si="3"/>
        <v>5720.89</v>
      </c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>
        <f t="shared" si="4"/>
        <v>5720.89</v>
      </c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5"/>
    </row>
    <row r="77" spans="1:166" ht="24.2" customHeight="1" x14ac:dyDescent="0.2">
      <c r="A77" s="107" t="s">
        <v>146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56"/>
      <c r="AL77" s="57"/>
      <c r="AM77" s="57"/>
      <c r="AN77" s="57"/>
      <c r="AO77" s="57"/>
      <c r="AP77" s="57"/>
      <c r="AQ77" s="57" t="s">
        <v>60</v>
      </c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44">
        <v>10000</v>
      </c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>
        <v>10000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>
        <f t="shared" si="2"/>
        <v>0</v>
      </c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>
        <f t="shared" si="3"/>
        <v>10000</v>
      </c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>
        <f t="shared" si="4"/>
        <v>10000</v>
      </c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5"/>
    </row>
    <row r="78" spans="1:166" ht="12.75" x14ac:dyDescent="0.2">
      <c r="A78" s="107" t="s">
        <v>152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  <c r="AK78" s="56"/>
      <c r="AL78" s="57"/>
      <c r="AM78" s="57"/>
      <c r="AN78" s="57"/>
      <c r="AO78" s="57"/>
      <c r="AP78" s="57"/>
      <c r="AQ78" s="57" t="s">
        <v>61</v>
      </c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44">
        <v>70000</v>
      </c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>
        <v>70000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>
        <v>14104</v>
      </c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>
        <f t="shared" si="2"/>
        <v>14104</v>
      </c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f t="shared" si="3"/>
        <v>55896</v>
      </c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>
        <f t="shared" si="4"/>
        <v>55896</v>
      </c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5"/>
    </row>
    <row r="79" spans="1:166" ht="24.2" customHeight="1" x14ac:dyDescent="0.2">
      <c r="A79" s="107" t="s">
        <v>153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8"/>
      <c r="AK79" s="56"/>
      <c r="AL79" s="57"/>
      <c r="AM79" s="57"/>
      <c r="AN79" s="57"/>
      <c r="AO79" s="57"/>
      <c r="AP79" s="57"/>
      <c r="AQ79" s="57" t="s">
        <v>62</v>
      </c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44">
        <v>1840</v>
      </c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>
        <v>1840</v>
      </c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>
        <f t="shared" si="2"/>
        <v>0</v>
      </c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>
        <f t="shared" si="3"/>
        <v>1840</v>
      </c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>
        <f t="shared" si="4"/>
        <v>1840</v>
      </c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5"/>
    </row>
    <row r="80" spans="1:166" ht="12.75" x14ac:dyDescent="0.2">
      <c r="A80" s="107" t="s">
        <v>152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8"/>
      <c r="AK80" s="56"/>
      <c r="AL80" s="57"/>
      <c r="AM80" s="57"/>
      <c r="AN80" s="57"/>
      <c r="AO80" s="57"/>
      <c r="AP80" s="57"/>
      <c r="AQ80" s="57" t="s">
        <v>63</v>
      </c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44">
        <v>135000</v>
      </c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>
        <v>135000</v>
      </c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>
        <v>15721</v>
      </c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>
        <f t="shared" si="2"/>
        <v>15721</v>
      </c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>
        <f t="shared" si="3"/>
        <v>119279</v>
      </c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>
        <f t="shared" si="4"/>
        <v>119279</v>
      </c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5"/>
    </row>
    <row r="81" spans="1:166" ht="24.2" customHeight="1" x14ac:dyDescent="0.2">
      <c r="A81" s="107" t="s">
        <v>146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8"/>
      <c r="AK81" s="56"/>
      <c r="AL81" s="57"/>
      <c r="AM81" s="57"/>
      <c r="AN81" s="57"/>
      <c r="AO81" s="57"/>
      <c r="AP81" s="57"/>
      <c r="AQ81" s="57" t="s">
        <v>64</v>
      </c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44">
        <v>5000</v>
      </c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>
        <v>5000</v>
      </c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>
        <f t="shared" si="2"/>
        <v>0</v>
      </c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>
        <f t="shared" si="3"/>
        <v>5000</v>
      </c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>
        <f t="shared" si="4"/>
        <v>5000</v>
      </c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5"/>
    </row>
    <row r="82" spans="1:166" ht="24.2" customHeight="1" x14ac:dyDescent="0.2">
      <c r="A82" s="107" t="s">
        <v>146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8"/>
      <c r="AK82" s="56"/>
      <c r="AL82" s="57"/>
      <c r="AM82" s="57"/>
      <c r="AN82" s="57"/>
      <c r="AO82" s="57"/>
      <c r="AP82" s="57"/>
      <c r="AQ82" s="57" t="s">
        <v>65</v>
      </c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44">
        <v>4000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>
        <v>4000</v>
      </c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>
        <f t="shared" si="2"/>
        <v>0</v>
      </c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>
        <f t="shared" si="3"/>
        <v>4000</v>
      </c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>
        <f t="shared" si="4"/>
        <v>4000</v>
      </c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5"/>
    </row>
    <row r="83" spans="1:166" ht="12.75" x14ac:dyDescent="0.2">
      <c r="A83" s="107" t="s">
        <v>140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8"/>
      <c r="AK83" s="56"/>
      <c r="AL83" s="57"/>
      <c r="AM83" s="57"/>
      <c r="AN83" s="57"/>
      <c r="AO83" s="57"/>
      <c r="AP83" s="57"/>
      <c r="AQ83" s="57" t="s">
        <v>66</v>
      </c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44">
        <v>335000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>
        <v>335000</v>
      </c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>
        <v>67680</v>
      </c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>
        <f t="shared" si="2"/>
        <v>67680</v>
      </c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>
        <f t="shared" si="3"/>
        <v>267320</v>
      </c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>
        <f t="shared" si="4"/>
        <v>267320</v>
      </c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5"/>
    </row>
    <row r="84" spans="1:166" ht="24.2" customHeight="1" x14ac:dyDescent="0.2">
      <c r="A84" s="107" t="s">
        <v>141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8"/>
      <c r="AK84" s="56"/>
      <c r="AL84" s="57"/>
      <c r="AM84" s="57"/>
      <c r="AN84" s="57"/>
      <c r="AO84" s="57"/>
      <c r="AP84" s="57"/>
      <c r="AQ84" s="57" t="s">
        <v>67</v>
      </c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44">
        <v>102000</v>
      </c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>
        <v>102000</v>
      </c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>
        <v>20439.36</v>
      </c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>
        <f t="shared" si="2"/>
        <v>20439.36</v>
      </c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>
        <f t="shared" si="3"/>
        <v>81560.639999999999</v>
      </c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>
        <f t="shared" si="4"/>
        <v>81560.639999999999</v>
      </c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5"/>
    </row>
    <row r="85" spans="1:166" ht="12.75" x14ac:dyDescent="0.2">
      <c r="A85" s="107" t="s">
        <v>152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8"/>
      <c r="AK85" s="56"/>
      <c r="AL85" s="57"/>
      <c r="AM85" s="57"/>
      <c r="AN85" s="57"/>
      <c r="AO85" s="57"/>
      <c r="AP85" s="57"/>
      <c r="AQ85" s="57" t="s">
        <v>68</v>
      </c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44">
        <v>124000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v>124000</v>
      </c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>
        <f t="shared" si="2"/>
        <v>0</v>
      </c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>
        <f t="shared" si="3"/>
        <v>124000</v>
      </c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>
        <f t="shared" si="4"/>
        <v>124000</v>
      </c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5"/>
    </row>
    <row r="86" spans="1:166" ht="24.2" customHeight="1" x14ac:dyDescent="0.2">
      <c r="A86" s="107" t="s">
        <v>143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8"/>
      <c r="AK86" s="56"/>
      <c r="AL86" s="57"/>
      <c r="AM86" s="57"/>
      <c r="AN86" s="57"/>
      <c r="AO86" s="57"/>
      <c r="AP86" s="57"/>
      <c r="AQ86" s="57" t="s">
        <v>69</v>
      </c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44">
        <v>5000</v>
      </c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>
        <v>5000</v>
      </c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>
        <f t="shared" si="2"/>
        <v>0</v>
      </c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>
        <f t="shared" si="3"/>
        <v>5000</v>
      </c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>
        <f t="shared" si="4"/>
        <v>5000</v>
      </c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5"/>
    </row>
    <row r="87" spans="1:166" ht="12.75" x14ac:dyDescent="0.2">
      <c r="A87" s="107" t="s">
        <v>151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8"/>
      <c r="AK87" s="56"/>
      <c r="AL87" s="57"/>
      <c r="AM87" s="57"/>
      <c r="AN87" s="57"/>
      <c r="AO87" s="57"/>
      <c r="AP87" s="57"/>
      <c r="AQ87" s="57" t="s">
        <v>70</v>
      </c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44">
        <v>2000</v>
      </c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>
        <v>2000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>
        <f t="shared" si="2"/>
        <v>0</v>
      </c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>
        <f t="shared" si="3"/>
        <v>2000</v>
      </c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>
        <f t="shared" si="4"/>
        <v>2000</v>
      </c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5"/>
    </row>
    <row r="88" spans="1:166" ht="24.2" customHeight="1" x14ac:dyDescent="0.2">
      <c r="A88" s="107" t="s">
        <v>146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8"/>
      <c r="AK88" s="56"/>
      <c r="AL88" s="57"/>
      <c r="AM88" s="57"/>
      <c r="AN88" s="57"/>
      <c r="AO88" s="57"/>
      <c r="AP88" s="57"/>
      <c r="AQ88" s="57" t="s">
        <v>71</v>
      </c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44">
        <v>5000</v>
      </c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>
        <v>5000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>
        <f t="shared" si="2"/>
        <v>0</v>
      </c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>
        <f t="shared" si="3"/>
        <v>5000</v>
      </c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>
        <f t="shared" si="4"/>
        <v>5000</v>
      </c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5"/>
    </row>
    <row r="89" spans="1:166" ht="24" customHeight="1" x14ac:dyDescent="0.2">
      <c r="A89" s="104" t="s">
        <v>72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5"/>
      <c r="AK89" s="33" t="s">
        <v>73</v>
      </c>
      <c r="AL89" s="34"/>
      <c r="AM89" s="34"/>
      <c r="AN89" s="34"/>
      <c r="AO89" s="34"/>
      <c r="AP89" s="34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28">
        <v>-7560.89</v>
      </c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>
        <v>-7560.89</v>
      </c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>
        <v>262018.93</v>
      </c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44">
        <f t="shared" si="2"/>
        <v>262018.93</v>
      </c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9"/>
    </row>
    <row r="90" spans="1:166" ht="24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</row>
    <row r="91" spans="1:166" ht="35.2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</row>
    <row r="92" spans="1:166" ht="35.2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</row>
    <row r="93" spans="1:166" ht="12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</row>
    <row r="94" spans="1:166" ht="8.2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</row>
    <row r="95" spans="1:166" ht="9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</row>
    <row r="96" spans="1:166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13" t="s">
        <v>154</v>
      </c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13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9" t="s">
        <v>155</v>
      </c>
    </row>
    <row r="97" spans="1:166" ht="12.75" customHeight="1" x14ac:dyDescent="0.2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</row>
    <row r="98" spans="1:166" ht="11.25" customHeight="1" x14ac:dyDescent="0.2">
      <c r="A98" s="95" t="s">
        <v>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6"/>
      <c r="AP98" s="99" t="s">
        <v>92</v>
      </c>
      <c r="AQ98" s="95"/>
      <c r="AR98" s="95"/>
      <c r="AS98" s="95"/>
      <c r="AT98" s="95"/>
      <c r="AU98" s="96"/>
      <c r="AV98" s="99" t="s">
        <v>156</v>
      </c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6"/>
      <c r="BL98" s="99" t="s">
        <v>134</v>
      </c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6"/>
      <c r="CF98" s="86" t="s">
        <v>95</v>
      </c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8"/>
      <c r="ET98" s="99" t="s">
        <v>13</v>
      </c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102"/>
    </row>
    <row r="99" spans="1:166" ht="69.75" customHeight="1" x14ac:dyDescent="0.2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8"/>
      <c r="AP99" s="100"/>
      <c r="AQ99" s="97"/>
      <c r="AR99" s="97"/>
      <c r="AS99" s="97"/>
      <c r="AT99" s="97"/>
      <c r="AU99" s="98"/>
      <c r="AV99" s="100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8"/>
      <c r="BL99" s="100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8"/>
      <c r="CF99" s="87" t="s">
        <v>157</v>
      </c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8"/>
      <c r="CW99" s="86" t="s">
        <v>15</v>
      </c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8"/>
      <c r="DN99" s="86" t="s">
        <v>16</v>
      </c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8"/>
      <c r="EE99" s="86" t="s">
        <v>17</v>
      </c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8"/>
      <c r="ET99" s="100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103"/>
    </row>
    <row r="100" spans="1:166" ht="12" customHeight="1" x14ac:dyDescent="0.2">
      <c r="A100" s="92">
        <v>1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3"/>
      <c r="AP100" s="89">
        <v>2</v>
      </c>
      <c r="AQ100" s="90"/>
      <c r="AR100" s="90"/>
      <c r="AS100" s="90"/>
      <c r="AT100" s="90"/>
      <c r="AU100" s="91"/>
      <c r="AV100" s="89">
        <v>3</v>
      </c>
      <c r="AW100" s="90"/>
      <c r="AX100" s="90"/>
      <c r="AY100" s="90"/>
      <c r="AZ100" s="90"/>
      <c r="BA100" s="90"/>
      <c r="BB100" s="90"/>
      <c r="BC100" s="90"/>
      <c r="BD100" s="90"/>
      <c r="BE100" s="75"/>
      <c r="BF100" s="75"/>
      <c r="BG100" s="75"/>
      <c r="BH100" s="75"/>
      <c r="BI100" s="75"/>
      <c r="BJ100" s="75"/>
      <c r="BK100" s="94"/>
      <c r="BL100" s="89">
        <v>4</v>
      </c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1"/>
      <c r="CF100" s="89">
        <v>5</v>
      </c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1"/>
      <c r="CW100" s="89">
        <v>6</v>
      </c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1"/>
      <c r="DN100" s="89">
        <v>7</v>
      </c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1"/>
      <c r="EE100" s="89">
        <v>8</v>
      </c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1"/>
      <c r="ET100" s="74">
        <v>9</v>
      </c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6"/>
    </row>
    <row r="101" spans="1:166" ht="37.5" customHeight="1" x14ac:dyDescent="0.2">
      <c r="A101" s="77" t="s">
        <v>158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8"/>
      <c r="AP101" s="79" t="s">
        <v>159</v>
      </c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1"/>
      <c r="BF101" s="82"/>
      <c r="BG101" s="82"/>
      <c r="BH101" s="82"/>
      <c r="BI101" s="82"/>
      <c r="BJ101" s="82"/>
      <c r="BK101" s="83"/>
      <c r="BL101" s="84">
        <v>7560.89</v>
      </c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>
        <v>-262018.93</v>
      </c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>
        <f t="shared" ref="EE101:EE115" si="5">CF101+CW101+DN101</f>
        <v>-262018.93</v>
      </c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>
        <f t="shared" ref="ET101:ET106" si="6">BL101-CF101-CW101-DN101</f>
        <v>269579.82</v>
      </c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5"/>
    </row>
    <row r="102" spans="1:166" ht="36.75" customHeight="1" x14ac:dyDescent="0.2">
      <c r="A102" s="71" t="s">
        <v>160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2"/>
      <c r="AP102" s="56" t="s">
        <v>161</v>
      </c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8"/>
      <c r="BF102" s="50"/>
      <c r="BG102" s="50"/>
      <c r="BH102" s="50"/>
      <c r="BI102" s="50"/>
      <c r="BJ102" s="50"/>
      <c r="BK102" s="51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1">
        <f t="shared" si="5"/>
        <v>0</v>
      </c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3"/>
      <c r="ET102" s="41">
        <f t="shared" si="6"/>
        <v>0</v>
      </c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73"/>
    </row>
    <row r="103" spans="1:166" ht="17.25" customHeight="1" x14ac:dyDescent="0.2">
      <c r="A103" s="59" t="s">
        <v>162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60"/>
      <c r="AP103" s="61"/>
      <c r="AQ103" s="62"/>
      <c r="AR103" s="62"/>
      <c r="AS103" s="62"/>
      <c r="AT103" s="62"/>
      <c r="AU103" s="63"/>
      <c r="AV103" s="64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6"/>
      <c r="BL103" s="67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9"/>
      <c r="CF103" s="67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9"/>
      <c r="CW103" s="67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9"/>
      <c r="DN103" s="67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9"/>
      <c r="EE103" s="44">
        <f t="shared" si="5"/>
        <v>0</v>
      </c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>
        <f t="shared" si="6"/>
        <v>0</v>
      </c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5"/>
    </row>
    <row r="104" spans="1:166" ht="24" customHeight="1" x14ac:dyDescent="0.2">
      <c r="A104" s="71" t="s">
        <v>163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2"/>
      <c r="AP104" s="56" t="s">
        <v>164</v>
      </c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8"/>
      <c r="BF104" s="50"/>
      <c r="BG104" s="50"/>
      <c r="BH104" s="50"/>
      <c r="BI104" s="50"/>
      <c r="BJ104" s="50"/>
      <c r="BK104" s="51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>
        <f t="shared" si="5"/>
        <v>0</v>
      </c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>
        <f t="shared" si="6"/>
        <v>0</v>
      </c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5"/>
    </row>
    <row r="105" spans="1:166" ht="17.25" customHeight="1" x14ac:dyDescent="0.2">
      <c r="A105" s="59" t="s">
        <v>162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60"/>
      <c r="AP105" s="61"/>
      <c r="AQ105" s="62"/>
      <c r="AR105" s="62"/>
      <c r="AS105" s="62"/>
      <c r="AT105" s="62"/>
      <c r="AU105" s="63"/>
      <c r="AV105" s="64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6"/>
      <c r="BL105" s="67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9"/>
      <c r="CF105" s="67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9"/>
      <c r="CW105" s="67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9"/>
      <c r="DN105" s="67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9"/>
      <c r="EE105" s="44">
        <f t="shared" si="5"/>
        <v>0</v>
      </c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>
        <f t="shared" si="6"/>
        <v>0</v>
      </c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5"/>
    </row>
    <row r="106" spans="1:166" ht="31.5" customHeight="1" x14ac:dyDescent="0.2">
      <c r="A106" s="70" t="s">
        <v>165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56" t="s">
        <v>166</v>
      </c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8"/>
      <c r="BF106" s="50"/>
      <c r="BG106" s="50"/>
      <c r="BH106" s="50"/>
      <c r="BI106" s="50"/>
      <c r="BJ106" s="50"/>
      <c r="BK106" s="51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>
        <f t="shared" si="5"/>
        <v>0</v>
      </c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>
        <f t="shared" si="6"/>
        <v>0</v>
      </c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5"/>
    </row>
    <row r="107" spans="1:166" ht="15" customHeight="1" x14ac:dyDescent="0.2">
      <c r="A107" s="47" t="s">
        <v>167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56" t="s">
        <v>168</v>
      </c>
      <c r="AQ107" s="57"/>
      <c r="AR107" s="57"/>
      <c r="AS107" s="57"/>
      <c r="AT107" s="57"/>
      <c r="AU107" s="57"/>
      <c r="AV107" s="34"/>
      <c r="AW107" s="34"/>
      <c r="AX107" s="34"/>
      <c r="AY107" s="34"/>
      <c r="AZ107" s="34"/>
      <c r="BA107" s="34"/>
      <c r="BB107" s="34"/>
      <c r="BC107" s="34"/>
      <c r="BD107" s="34"/>
      <c r="BE107" s="35"/>
      <c r="BF107" s="36"/>
      <c r="BG107" s="36"/>
      <c r="BH107" s="36"/>
      <c r="BI107" s="36"/>
      <c r="BJ107" s="36"/>
      <c r="BK107" s="37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>
        <f t="shared" si="5"/>
        <v>0</v>
      </c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5"/>
    </row>
    <row r="108" spans="1:166" ht="15" customHeight="1" x14ac:dyDescent="0.2">
      <c r="A108" s="47" t="s">
        <v>169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8"/>
      <c r="AP108" s="49" t="s">
        <v>170</v>
      </c>
      <c r="AQ108" s="50"/>
      <c r="AR108" s="50"/>
      <c r="AS108" s="50"/>
      <c r="AT108" s="50"/>
      <c r="AU108" s="51"/>
      <c r="AV108" s="52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4"/>
      <c r="BL108" s="41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3"/>
      <c r="CF108" s="41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3"/>
      <c r="CW108" s="41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3"/>
      <c r="DN108" s="41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3"/>
      <c r="EE108" s="44">
        <f t="shared" si="5"/>
        <v>0</v>
      </c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5"/>
    </row>
    <row r="109" spans="1:166" ht="31.5" customHeight="1" x14ac:dyDescent="0.2">
      <c r="A109" s="46" t="s">
        <v>171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55"/>
      <c r="AP109" s="56" t="s">
        <v>172</v>
      </c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8"/>
      <c r="BF109" s="50"/>
      <c r="BG109" s="50"/>
      <c r="BH109" s="50"/>
      <c r="BI109" s="50"/>
      <c r="BJ109" s="50"/>
      <c r="BK109" s="51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>
        <v>-262018.93</v>
      </c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>
        <f t="shared" si="5"/>
        <v>-262018.93</v>
      </c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5"/>
    </row>
    <row r="110" spans="1:166" ht="38.25" customHeight="1" x14ac:dyDescent="0.2">
      <c r="A110" s="46" t="s">
        <v>173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8"/>
      <c r="AP110" s="49" t="s">
        <v>174</v>
      </c>
      <c r="AQ110" s="50"/>
      <c r="AR110" s="50"/>
      <c r="AS110" s="50"/>
      <c r="AT110" s="50"/>
      <c r="AU110" s="51"/>
      <c r="AV110" s="52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4"/>
      <c r="BL110" s="41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3"/>
      <c r="CF110" s="41">
        <v>-262018.93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3"/>
      <c r="CW110" s="41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3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>
        <f t="shared" si="5"/>
        <v>-262018.93</v>
      </c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5"/>
    </row>
    <row r="111" spans="1:166" ht="36" customHeight="1" x14ac:dyDescent="0.2">
      <c r="A111" s="46" t="s">
        <v>175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8"/>
      <c r="AP111" s="56" t="s">
        <v>176</v>
      </c>
      <c r="AQ111" s="57"/>
      <c r="AR111" s="57"/>
      <c r="AS111" s="57"/>
      <c r="AT111" s="57"/>
      <c r="AU111" s="57"/>
      <c r="AV111" s="34"/>
      <c r="AW111" s="34"/>
      <c r="AX111" s="34"/>
      <c r="AY111" s="34"/>
      <c r="AZ111" s="34"/>
      <c r="BA111" s="34"/>
      <c r="BB111" s="34"/>
      <c r="BC111" s="34"/>
      <c r="BD111" s="34"/>
      <c r="BE111" s="35"/>
      <c r="BF111" s="36"/>
      <c r="BG111" s="36"/>
      <c r="BH111" s="36"/>
      <c r="BI111" s="36"/>
      <c r="BJ111" s="36"/>
      <c r="BK111" s="37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>
        <v>-762322.81</v>
      </c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>
        <f t="shared" si="5"/>
        <v>-762322.81</v>
      </c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5"/>
    </row>
    <row r="112" spans="1:166" ht="26.25" customHeight="1" x14ac:dyDescent="0.2">
      <c r="A112" s="46" t="s">
        <v>177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8"/>
      <c r="AP112" s="49" t="s">
        <v>178</v>
      </c>
      <c r="AQ112" s="50"/>
      <c r="AR112" s="50"/>
      <c r="AS112" s="50"/>
      <c r="AT112" s="50"/>
      <c r="AU112" s="51"/>
      <c r="AV112" s="52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4"/>
      <c r="BL112" s="41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3"/>
      <c r="CF112" s="41">
        <v>500303.88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3"/>
      <c r="CW112" s="41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3"/>
      <c r="DN112" s="41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3"/>
      <c r="EE112" s="44">
        <f t="shared" si="5"/>
        <v>500303.88</v>
      </c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5"/>
    </row>
    <row r="113" spans="1:166" ht="27.75" customHeight="1" x14ac:dyDescent="0.2">
      <c r="A113" s="46" t="s">
        <v>179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55"/>
      <c r="AP113" s="56" t="s">
        <v>180</v>
      </c>
      <c r="AQ113" s="57"/>
      <c r="AR113" s="57"/>
      <c r="AS113" s="57"/>
      <c r="AT113" s="57"/>
      <c r="AU113" s="57"/>
      <c r="AV113" s="34"/>
      <c r="AW113" s="34"/>
      <c r="AX113" s="34"/>
      <c r="AY113" s="34"/>
      <c r="AZ113" s="34"/>
      <c r="BA113" s="34"/>
      <c r="BB113" s="34"/>
      <c r="BC113" s="34"/>
      <c r="BD113" s="34"/>
      <c r="BE113" s="35"/>
      <c r="BF113" s="36"/>
      <c r="BG113" s="36"/>
      <c r="BH113" s="36"/>
      <c r="BI113" s="36"/>
      <c r="BJ113" s="36"/>
      <c r="BK113" s="37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1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3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>
        <f t="shared" si="5"/>
        <v>0</v>
      </c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5"/>
    </row>
    <row r="114" spans="1:166" ht="24" customHeight="1" x14ac:dyDescent="0.2">
      <c r="A114" s="46" t="s">
        <v>181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8"/>
      <c r="AP114" s="49" t="s">
        <v>182</v>
      </c>
      <c r="AQ114" s="50"/>
      <c r="AR114" s="50"/>
      <c r="AS114" s="50"/>
      <c r="AT114" s="50"/>
      <c r="AU114" s="51"/>
      <c r="AV114" s="52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4"/>
      <c r="BL114" s="41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3"/>
      <c r="CF114" s="41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3"/>
      <c r="CW114" s="41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3"/>
      <c r="DN114" s="41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3"/>
      <c r="EE114" s="44">
        <f t="shared" si="5"/>
        <v>0</v>
      </c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5"/>
    </row>
    <row r="115" spans="1:166" ht="25.5" customHeight="1" x14ac:dyDescent="0.2">
      <c r="A115" s="30" t="s">
        <v>183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2"/>
      <c r="AP115" s="33" t="s">
        <v>184</v>
      </c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5"/>
      <c r="BF115" s="36"/>
      <c r="BG115" s="36"/>
      <c r="BH115" s="36"/>
      <c r="BI115" s="36"/>
      <c r="BJ115" s="36"/>
      <c r="BK115" s="37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38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40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>
        <f t="shared" si="5"/>
        <v>0</v>
      </c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9"/>
    </row>
    <row r="116" spans="1:166" ht="11.2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</row>
    <row r="117" spans="1:166" ht="11.2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</row>
    <row r="118" spans="1:166" ht="11.25" customHeight="1" x14ac:dyDescent="0.2">
      <c r="A118" s="8" t="s">
        <v>185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8"/>
      <c r="AG118" s="8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 t="s">
        <v>186</v>
      </c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</row>
    <row r="119" spans="1:166" ht="11.2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27" t="s">
        <v>187</v>
      </c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8"/>
      <c r="AG119" s="8"/>
      <c r="AH119" s="27" t="s">
        <v>188</v>
      </c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 t="s">
        <v>189</v>
      </c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8"/>
      <c r="DR119" s="8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</row>
    <row r="120" spans="1:166" ht="11.25" customHeight="1" x14ac:dyDescent="0.2">
      <c r="A120" s="8" t="s">
        <v>190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8"/>
      <c r="AG120" s="8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27" t="s">
        <v>187</v>
      </c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14"/>
      <c r="DR120" s="14"/>
      <c r="DS120" s="27" t="s">
        <v>188</v>
      </c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</row>
    <row r="121" spans="1:166" ht="11.2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7" t="s">
        <v>187</v>
      </c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14"/>
      <c r="AG121" s="14"/>
      <c r="AH121" s="27" t="s">
        <v>188</v>
      </c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</row>
    <row r="122" spans="1:166" ht="7.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</row>
    <row r="123" spans="1:166" ht="11.25" customHeight="1" x14ac:dyDescent="0.2">
      <c r="A123" s="24" t="s">
        <v>191</v>
      </c>
      <c r="B123" s="24"/>
      <c r="C123" s="25"/>
      <c r="D123" s="25"/>
      <c r="E123" s="25"/>
      <c r="F123" s="8" t="s">
        <v>191</v>
      </c>
      <c r="G123" s="8"/>
      <c r="H123" s="8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4">
        <v>200</v>
      </c>
      <c r="Z123" s="24"/>
      <c r="AA123" s="24"/>
      <c r="AB123" s="24"/>
      <c r="AC123" s="24"/>
      <c r="AD123" s="23"/>
      <c r="AE123" s="23"/>
      <c r="AF123" s="8"/>
      <c r="AG123" s="8" t="s">
        <v>192</v>
      </c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</row>
    <row r="124" spans="1:166" ht="11.2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8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8"/>
      <c r="CY124" s="8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8"/>
      <c r="DW124" s="8"/>
      <c r="DX124" s="9"/>
      <c r="DY124" s="9"/>
      <c r="DZ124" s="12"/>
      <c r="EA124" s="12"/>
      <c r="EB124" s="12"/>
      <c r="EC124" s="8"/>
      <c r="ED124" s="8"/>
      <c r="EE124" s="8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9"/>
      <c r="EW124" s="9"/>
      <c r="EX124" s="9"/>
      <c r="EY124" s="9"/>
      <c r="EZ124" s="9"/>
      <c r="FA124" s="15"/>
      <c r="FB124" s="15"/>
      <c r="FC124" s="8"/>
      <c r="FD124" s="8"/>
      <c r="FE124" s="8"/>
      <c r="FF124" s="8"/>
      <c r="FG124" s="8"/>
      <c r="FH124" s="8"/>
      <c r="FI124" s="8"/>
      <c r="FJ124" s="8"/>
    </row>
    <row r="125" spans="1:166" ht="9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8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7"/>
      <c r="CY125" s="17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</row>
  </sheetData>
  <mergeCells count="825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CH50:CW50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EX88:FJ88"/>
    <mergeCell ref="BU88:CG88"/>
    <mergeCell ref="CH88:CW88"/>
    <mergeCell ref="CX88:DJ88"/>
    <mergeCell ref="DK88:DW88"/>
    <mergeCell ref="DX89:EJ89"/>
    <mergeCell ref="DK89:DW89"/>
    <mergeCell ref="A88:AJ88"/>
    <mergeCell ref="AK88:AP88"/>
    <mergeCell ref="AQ88:BB88"/>
    <mergeCell ref="BC88:BT88"/>
    <mergeCell ref="DX88:EJ88"/>
    <mergeCell ref="EK88:EW88"/>
    <mergeCell ref="A97:FJ97"/>
    <mergeCell ref="CF98:ES98"/>
    <mergeCell ref="ET98:FJ99"/>
    <mergeCell ref="CF99:CV99"/>
    <mergeCell ref="CW99:DM99"/>
    <mergeCell ref="DN99:ED99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EE99:ES99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98:AO99"/>
    <mergeCell ref="AP98:AU99"/>
    <mergeCell ref="AV98:BK99"/>
    <mergeCell ref="BL98:CE99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E102:ES102"/>
    <mergeCell ref="ET102:FJ102"/>
    <mergeCell ref="ET103:FJ103"/>
    <mergeCell ref="CF103:CV103"/>
    <mergeCell ref="CW103:DM103"/>
    <mergeCell ref="DN103:ED103"/>
    <mergeCell ref="EE103:ES103"/>
    <mergeCell ref="A102:AO102"/>
    <mergeCell ref="AP102:AU102"/>
    <mergeCell ref="AV102:BK102"/>
    <mergeCell ref="BL102:CE102"/>
    <mergeCell ref="CF102:CV102"/>
    <mergeCell ref="CW102:DM102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DN102:ED102"/>
    <mergeCell ref="CW104:DM104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CF104:CV104"/>
    <mergeCell ref="EE107:ES107"/>
    <mergeCell ref="ET107:FJ107"/>
    <mergeCell ref="ET108:FJ108"/>
    <mergeCell ref="A108:AO108"/>
    <mergeCell ref="AP108:AU108"/>
    <mergeCell ref="AV108:BK108"/>
    <mergeCell ref="BL108:CE108"/>
    <mergeCell ref="CF108:CV108"/>
    <mergeCell ref="CF106:CV106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A109:AO109"/>
    <mergeCell ref="AP109:AU109"/>
    <mergeCell ref="AV109:BK109"/>
    <mergeCell ref="BL109:CE109"/>
    <mergeCell ref="CF109:CV109"/>
    <mergeCell ref="CW109:DM109"/>
    <mergeCell ref="DN109:ED109"/>
    <mergeCell ref="CW107:DM107"/>
    <mergeCell ref="DN107:ED107"/>
    <mergeCell ref="EE109:ES109"/>
    <mergeCell ref="ET109:FJ109"/>
    <mergeCell ref="CF110:CV110"/>
    <mergeCell ref="CW110:DM110"/>
    <mergeCell ref="DN110:ED110"/>
    <mergeCell ref="EE110:ES110"/>
    <mergeCell ref="CW108:DM108"/>
    <mergeCell ref="DN108:ED108"/>
    <mergeCell ref="EE108:ES108"/>
    <mergeCell ref="CW111:DM111"/>
    <mergeCell ref="DN111:ED111"/>
    <mergeCell ref="EE111:ES111"/>
    <mergeCell ref="ET111:FJ111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ET113:FJ113"/>
    <mergeCell ref="A114:AO114"/>
    <mergeCell ref="AP114:AU114"/>
    <mergeCell ref="AV114:BK114"/>
    <mergeCell ref="BL114:CE114"/>
    <mergeCell ref="ET114:FJ114"/>
    <mergeCell ref="CF114:CV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CW114:DM114"/>
    <mergeCell ref="DN114:ED114"/>
    <mergeCell ref="EE114:ES114"/>
    <mergeCell ref="CW115:DM115"/>
    <mergeCell ref="DN115:ED115"/>
    <mergeCell ref="EE115:ES115"/>
    <mergeCell ref="CW113:DM113"/>
    <mergeCell ref="DN113:ED113"/>
    <mergeCell ref="EE113:ES113"/>
    <mergeCell ref="N118:AE118"/>
    <mergeCell ref="AH118:BH118"/>
    <mergeCell ref="N119:AE119"/>
    <mergeCell ref="AH119:BH119"/>
    <mergeCell ref="R120:AE120"/>
    <mergeCell ref="AH120:BH120"/>
    <mergeCell ref="ET115:FJ115"/>
    <mergeCell ref="A115:AO115"/>
    <mergeCell ref="AP115:AU115"/>
    <mergeCell ref="AV115:BK115"/>
    <mergeCell ref="BL115:CE115"/>
    <mergeCell ref="CF115:CV115"/>
    <mergeCell ref="AD123:AE123"/>
    <mergeCell ref="A123:B123"/>
    <mergeCell ref="C123:E123"/>
    <mergeCell ref="I123:X123"/>
    <mergeCell ref="Y123:AC123"/>
    <mergeCell ref="DC120:DP120"/>
    <mergeCell ref="DS120:ES120"/>
    <mergeCell ref="DC119:DP119"/>
    <mergeCell ref="DS119:ES119"/>
    <mergeCell ref="R121:AE121"/>
    <mergeCell ref="AH121:BH121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dc:description>POI HSSF rep:2.48.0.30</dc:description>
  <cp:lastModifiedBy>User</cp:lastModifiedBy>
  <dcterms:created xsi:type="dcterms:W3CDTF">2019-07-24T05:54:05Z</dcterms:created>
  <dcterms:modified xsi:type="dcterms:W3CDTF">2019-07-25T06:43:30Z</dcterms:modified>
</cp:coreProperties>
</file>